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0" yWindow="0" windowWidth="15480" windowHeight="11640" tabRatio="871" activeTab="0"/>
  </bookViews>
  <sheets>
    <sheet name="молодша" sheetId="1" r:id="rId1"/>
    <sheet name="середня та старш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<sst xmlns="http://schemas.openxmlformats.org/spreadsheetml/2006/main" count="363" uniqueCount="155">
  <si>
    <t>Команда</t>
  </si>
  <si>
    <t>Прізвище, ім’я</t>
  </si>
  <si>
    <t>Розряд з туризму</t>
  </si>
  <si>
    <t>№ з/п</t>
  </si>
  <si>
    <t>Рік народж.</t>
  </si>
  <si>
    <t>Виконано розряд</t>
  </si>
  <si>
    <t>Прізвище тренера</t>
  </si>
  <si>
    <t>Відносний результат,         %</t>
  </si>
  <si>
    <t>Мінімальний результат</t>
  </si>
  <si>
    <t>МС</t>
  </si>
  <si>
    <t>КМС</t>
  </si>
  <si>
    <t>І</t>
  </si>
  <si>
    <t>ІІ</t>
  </si>
  <si>
    <t>ІІІ</t>
  </si>
  <si>
    <t>1 юн</t>
  </si>
  <si>
    <t>2 юн</t>
  </si>
  <si>
    <t>3 юн</t>
  </si>
  <si>
    <t>Ранг учасника</t>
  </si>
  <si>
    <t>Клас дистанції ІІІ (третій)</t>
  </si>
  <si>
    <t>Ранг змагань -</t>
  </si>
  <si>
    <t>Місто, район</t>
  </si>
  <si>
    <t>м.Запоріжжя</t>
  </si>
  <si>
    <t>Куйбишевський р-н</t>
  </si>
  <si>
    <t>молодша вікова група</t>
  </si>
  <si>
    <t>командних змагань на дистанції “Крос-похід”</t>
  </si>
  <si>
    <t>Абсолютний результат (бали)</t>
  </si>
  <si>
    <t>Клас дистанції ІІ (другий)</t>
  </si>
  <si>
    <t>Ситосенко Денис</t>
  </si>
  <si>
    <t>Крушельницький Микита</t>
  </si>
  <si>
    <t>Демченко Владислав</t>
  </si>
  <si>
    <t>Нефьодов Олександр</t>
  </si>
  <si>
    <t>Манойлова Катерина</t>
  </si>
  <si>
    <t>ЦТКТУМ м. Мелітополя</t>
  </si>
  <si>
    <t>ЦТКТУМ                     м. Мелітополя</t>
  </si>
  <si>
    <t>м. Мелітополь</t>
  </si>
  <si>
    <t>БДЮТ Мелітопольського району</t>
  </si>
  <si>
    <t>Мелітопольський район</t>
  </si>
  <si>
    <t>Мелітопольський р-н</t>
  </si>
  <si>
    <t>Степанов О. В.</t>
  </si>
  <si>
    <t>Акимова Л. Л.</t>
  </si>
  <si>
    <t>Кривцов Денис</t>
  </si>
  <si>
    <t>Волошин Роман</t>
  </si>
  <si>
    <t>В`юник Герман</t>
  </si>
  <si>
    <t>Акатова Дар`я</t>
  </si>
  <si>
    <t>Літвік Діана</t>
  </si>
  <si>
    <t>Білан О. І.</t>
  </si>
  <si>
    <t>Кириченко Яна</t>
  </si>
  <si>
    <t>Ліпосавицька Анастасія</t>
  </si>
  <si>
    <t>Бєлов Дмитро</t>
  </si>
  <si>
    <t>Ходирьова Вікторія</t>
  </si>
  <si>
    <t>Овчаренко Ольга</t>
  </si>
  <si>
    <t>Лисенко Максим</t>
  </si>
  <si>
    <t>"Енерджайзери"   Приморський відділ         КЗ "ЗОЦТКУМ" ЗОР</t>
  </si>
  <si>
    <t>Григораш Марина</t>
  </si>
  <si>
    <t>"Рекорд" Приморський відділ                     КЗ "ЗОЦТКУМ" ЗОР</t>
  </si>
  <si>
    <t>Решетник Дмитро</t>
  </si>
  <si>
    <t>Сидорова Анастасія</t>
  </si>
  <si>
    <t>Попов Євген</t>
  </si>
  <si>
    <t>Сабієв Євген</t>
  </si>
  <si>
    <t>"Сузір'я" КЗ "ЗОЦТКУМ" ЗОР</t>
  </si>
  <si>
    <t>м. Запоріжжя</t>
  </si>
  <si>
    <t>Коршок С. Я.</t>
  </si>
  <si>
    <t>Карпачов Олександр</t>
  </si>
  <si>
    <t>Чалий Віталій</t>
  </si>
  <si>
    <t xml:space="preserve">Дергачова Катерина </t>
  </si>
  <si>
    <t>Степанець Анастасія</t>
  </si>
  <si>
    <t>Нагорний Л. І.</t>
  </si>
  <si>
    <t>Бушмелєва А. С.</t>
  </si>
  <si>
    <t>Приморський відділ КЗ"ЗОЦТКУМ"ЗОР</t>
  </si>
  <si>
    <t>Микалюк С. М.</t>
  </si>
  <si>
    <t>Доля Діана</t>
  </si>
  <si>
    <t>Тесля Анастасія</t>
  </si>
  <si>
    <t>Килимиста тетяна</t>
  </si>
  <si>
    <t>Бєлінський Сергій</t>
  </si>
  <si>
    <t>Балута Кирило</t>
  </si>
  <si>
    <t>Микалюк Людмила</t>
  </si>
  <si>
    <t>Хомякова О. М.</t>
  </si>
  <si>
    <t>Солошенко Максим</t>
  </si>
  <si>
    <t>Шаповалов Феодосій</t>
  </si>
  <si>
    <t>Григорьева Анна</t>
  </si>
  <si>
    <t>Остроухова Тетяна</t>
  </si>
  <si>
    <t>Задорожнюк Богдан</t>
  </si>
  <si>
    <t>Легеза Дмитро</t>
  </si>
  <si>
    <t>Котенко А. Л.</t>
  </si>
  <si>
    <t>Бідна Анастасія</t>
  </si>
  <si>
    <t>Напрягло Олексій</t>
  </si>
  <si>
    <t>Тищенко Григорій</t>
  </si>
  <si>
    <t>Савіська Аліна</t>
  </si>
  <si>
    <t>Акимов К. М.</t>
  </si>
  <si>
    <t>Мохненко Анна</t>
  </si>
  <si>
    <t>Васько Олександр</t>
  </si>
  <si>
    <t>СТК"Едельвейс"           Комунарського району</t>
  </si>
  <si>
    <t>Олексіївська ЗОШ Куйбишевського району</t>
  </si>
  <si>
    <t>Босакова Т. М.</t>
  </si>
  <si>
    <t>Руденко Ігор</t>
  </si>
  <si>
    <t>Романішин Володимир</t>
  </si>
  <si>
    <t>Сотінов Дмитро</t>
  </si>
  <si>
    <t>Руденко Максим</t>
  </si>
  <si>
    <t>Босакова Анастасія</t>
  </si>
  <si>
    <t>Глаговська Єлизавета</t>
  </si>
  <si>
    <t>м. Бердянськ</t>
  </si>
  <si>
    <t>"Мустанг" Приморського відділу КЗ "ЗОЦТКУМ" ЗОР</t>
  </si>
  <si>
    <t>Лазаренко Є. В.</t>
  </si>
  <si>
    <t>Василенко Микола</t>
  </si>
  <si>
    <t>Кушнір Олександр</t>
  </si>
  <si>
    <t>Решетняк Л. В.</t>
  </si>
  <si>
    <t>Ярова Марина</t>
  </si>
  <si>
    <t>Митрофанова Ольга</t>
  </si>
  <si>
    <t>Вітковський Юрій</t>
  </si>
  <si>
    <t>Скотаренко Ольга</t>
  </si>
  <si>
    <t>Сабадаш Сергій</t>
  </si>
  <si>
    <t xml:space="preserve">Чемпіоат Запорізької області з техніки спортивноо туризму серед команд учнівської та студентської молоді                                                                                                                                                                               о. Хортиця 12-14 травня 2014 р.   </t>
  </si>
  <si>
    <t>Грибов Дмитро</t>
  </si>
  <si>
    <t>Шафак Джан</t>
  </si>
  <si>
    <t>Райко Данило</t>
  </si>
  <si>
    <t>“14” травня 2014 р.</t>
  </si>
  <si>
    <t>Чорненька Орина</t>
  </si>
  <si>
    <t>Горейко Олександр</t>
  </si>
  <si>
    <t>Деменчук Єва</t>
  </si>
  <si>
    <t>Колеснікова Яна</t>
  </si>
  <si>
    <t>Чуваков Сергій</t>
  </si>
  <si>
    <t>Дурядіна Діана</t>
  </si>
  <si>
    <t>Пасльон Данило</t>
  </si>
  <si>
    <t>Калюжнова Альона</t>
  </si>
  <si>
    <t>Малишева Єлизавета</t>
  </si>
  <si>
    <t>Борщевська Єлизавета</t>
  </si>
  <si>
    <t>Дехтяр Валерія</t>
  </si>
  <si>
    <t>Олефіренко Євген</t>
  </si>
  <si>
    <t>Грінь Богдан</t>
  </si>
  <si>
    <t>Дуйко Владислав</t>
  </si>
  <si>
    <t>Кирилов Марк</t>
  </si>
  <si>
    <t>Дудіна Юлія</t>
  </si>
  <si>
    <t>Пригода Надія</t>
  </si>
  <si>
    <t>Місецька О. С.</t>
  </si>
  <si>
    <t>Енергодарський ЦТКС</t>
  </si>
  <si>
    <t>м. Енергодар</t>
  </si>
  <si>
    <t>зняття</t>
  </si>
  <si>
    <t>м. Приморськ</t>
  </si>
  <si>
    <t>Варбанська Євгенія</t>
  </si>
  <si>
    <t>Калашников Максим</t>
  </si>
  <si>
    <t>Єпіфанов В`ячеслав</t>
  </si>
  <si>
    <t>Русакова Кристина</t>
  </si>
  <si>
    <t>Пантелеєва Валерія</t>
  </si>
  <si>
    <t>Масалига Ганна</t>
  </si>
  <si>
    <t>Молозінова Анастасія</t>
  </si>
  <si>
    <t>Ємельянова Анастасія</t>
  </si>
  <si>
    <t>-</t>
  </si>
  <si>
    <t>Головний суддя, СНК</t>
  </si>
  <si>
    <t>Суддя ІІ кат.</t>
  </si>
  <si>
    <t>Доценко А. В.</t>
  </si>
  <si>
    <t>Брус М. Д.</t>
  </si>
  <si>
    <t>середня та старша вікова група</t>
  </si>
  <si>
    <t>Головний секретар</t>
  </si>
  <si>
    <t xml:space="preserve">Чемпіоат Запорізької області з техніки спортивноо туризму серед команд учнівської та студентської молоді                                                                                                                                                                               о. Хортиця 12-14 травня 2014 р.                                                                                                                                                       </t>
  </si>
  <si>
    <t>Іванова Л. О.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</si>
</sst>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h]:mm:ss;@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45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4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7\&#1055;&#1088;&#1086;&#1090;&#1086;&#1082;&#1086;&#1083;&#1080;\&#1057;&#1090;&#1072;&#1088;&#1096;&#1072;%20&#1075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лопці"/>
      <sheetName val="Х-р"/>
      <sheetName val="Дівчата"/>
      <sheetName val="Д-р"/>
      <sheetName val="Особ-ком"/>
      <sheetName val="ОК-р"/>
      <sheetName val="Ком (2)"/>
      <sheetName val="К-р (2)"/>
      <sheetName val="Загал"/>
      <sheetName val="Лист 3"/>
      <sheetName val="Хлопці "/>
      <sheetName val="Дівчата "/>
      <sheetName val="Особ-ком "/>
      <sheetName val="Ком"/>
      <sheetName val="Ком "/>
      <sheetName val="Ком  (2)"/>
    </sheetNames>
    <sheetDataSet>
      <sheetData sheetId="0">
        <row r="1">
          <cell r="A1" t="str">
            <v>ЗАПОРІЗЬКИЙ ОБЛАСНИЙ ЦЕНТР ТУРИЗМУ І КРАЄЗНАВСТВА УЧНІВСЬКОЇ МОЛОДІ</v>
          </cell>
        </row>
        <row r="4">
          <cell r="A4" t="str">
            <v>П Р О Т О К О 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13"/>
  <sheetViews>
    <sheetView tabSelected="1" zoomScale="110" zoomScaleNormal="110" zoomScalePageLayoutView="0" workbookViewId="0" topLeftCell="A4">
      <selection activeCell="J41" sqref="J41:J46"/>
    </sheetView>
  </sheetViews>
  <sheetFormatPr defaultColWidth="9.00390625" defaultRowHeight="12.75"/>
  <cols>
    <col min="1" max="1" width="4.125" style="4" customWidth="1"/>
    <col min="2" max="2" width="24.75390625" style="4" customWidth="1"/>
    <col min="3" max="4" width="7.75390625" style="4" customWidth="1"/>
    <col min="5" max="6" width="18.75390625" style="4" customWidth="1"/>
    <col min="7" max="9" width="11.25390625" style="4" customWidth="1"/>
    <col min="10" max="10" width="21.25390625" style="4" customWidth="1"/>
    <col min="11" max="11" width="9.125" style="4" customWidth="1"/>
    <col min="12" max="12" width="9.25390625" style="4" hidden="1" customWidth="1"/>
    <col min="13" max="14" width="0" style="4" hidden="1" customWidth="1"/>
    <col min="15" max="21" width="5.75390625" style="9" hidden="1" customWidth="1"/>
    <col min="22" max="22" width="5.75390625" style="9" customWidth="1"/>
    <col min="23" max="23" width="9.125" style="9" customWidth="1"/>
    <col min="24" max="16384" width="9.125" style="4" customWidth="1"/>
  </cols>
  <sheetData>
    <row r="1" spans="1:23" s="11" customFormat="1" ht="12.75" customHeight="1">
      <c r="A1" s="40" t="str">
        <f>'[1]Хлопці'!A1</f>
        <v>ЗАПОРІЗЬКИЙ ОБЛАСНИЙ ЦЕНТР ТУРИЗМУ І КРАЄЗНАВСТВА УЧНІВСЬКОЇ МОЛОДІ</v>
      </c>
      <c r="B1" s="40"/>
      <c r="C1" s="40"/>
      <c r="D1" s="40"/>
      <c r="E1" s="40"/>
      <c r="F1" s="40"/>
      <c r="G1" s="40"/>
      <c r="H1" s="40"/>
      <c r="I1" s="40"/>
      <c r="J1" s="40"/>
      <c r="O1" s="5"/>
      <c r="P1" s="5"/>
      <c r="Q1" s="5"/>
      <c r="R1" s="5"/>
      <c r="S1" s="5"/>
      <c r="T1" s="5"/>
      <c r="U1" s="5"/>
      <c r="V1" s="5"/>
      <c r="W1" s="5"/>
    </row>
    <row r="2" spans="1:23" s="10" customFormat="1" ht="25.5" customHeight="1">
      <c r="A2" s="41" t="s">
        <v>111</v>
      </c>
      <c r="B2" s="41"/>
      <c r="C2" s="41"/>
      <c r="D2" s="41"/>
      <c r="E2" s="41"/>
      <c r="F2" s="41"/>
      <c r="G2" s="41"/>
      <c r="H2" s="41"/>
      <c r="I2" s="41"/>
      <c r="J2" s="41"/>
      <c r="O2" s="3"/>
      <c r="P2" s="3"/>
      <c r="Q2" s="3"/>
      <c r="R2" s="3"/>
      <c r="S2" s="3"/>
      <c r="T2" s="3"/>
      <c r="U2" s="3"/>
      <c r="V2" s="3"/>
      <c r="W2" s="3"/>
    </row>
    <row r="3" spans="1:23" s="11" customFormat="1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O3" s="5"/>
      <c r="P3" s="5"/>
      <c r="Q3" s="5"/>
      <c r="R3" s="5"/>
      <c r="S3" s="5"/>
      <c r="T3" s="5"/>
      <c r="U3" s="5"/>
      <c r="V3" s="5"/>
      <c r="W3" s="5"/>
    </row>
    <row r="4" spans="1:23" s="11" customFormat="1" ht="12.75" customHeight="1">
      <c r="A4" s="40" t="str">
        <f>'[1]Хлопці'!A4</f>
        <v>П Р О Т О К О Л</v>
      </c>
      <c r="B4" s="40"/>
      <c r="C4" s="40"/>
      <c r="D4" s="40"/>
      <c r="E4" s="40"/>
      <c r="F4" s="40"/>
      <c r="G4" s="40"/>
      <c r="H4" s="40"/>
      <c r="I4" s="40"/>
      <c r="J4" s="40"/>
      <c r="O4" s="5"/>
      <c r="P4" s="5"/>
      <c r="Q4" s="5"/>
      <c r="R4" s="5"/>
      <c r="S4" s="5"/>
      <c r="T4" s="5"/>
      <c r="U4" s="5"/>
      <c r="V4" s="5"/>
      <c r="W4" s="5"/>
    </row>
    <row r="5" spans="1:23" s="11" customFormat="1" ht="12.75" customHeight="1">
      <c r="A5" s="40" t="s">
        <v>24</v>
      </c>
      <c r="B5" s="40"/>
      <c r="C5" s="40"/>
      <c r="D5" s="40"/>
      <c r="E5" s="40"/>
      <c r="F5" s="40"/>
      <c r="G5" s="40"/>
      <c r="H5" s="40"/>
      <c r="I5" s="40"/>
      <c r="J5" s="40"/>
      <c r="O5" s="5"/>
      <c r="P5" s="5"/>
      <c r="Q5" s="5"/>
      <c r="R5" s="5"/>
      <c r="S5" s="5"/>
      <c r="T5" s="5"/>
      <c r="U5" s="5"/>
      <c r="V5" s="5"/>
      <c r="W5" s="5"/>
    </row>
    <row r="6" spans="1:23" s="11" customFormat="1" ht="12.75" customHeight="1">
      <c r="A6" s="40" t="s">
        <v>23</v>
      </c>
      <c r="B6" s="40"/>
      <c r="C6" s="40"/>
      <c r="D6" s="40"/>
      <c r="E6" s="40"/>
      <c r="F6" s="40"/>
      <c r="G6" s="40"/>
      <c r="H6" s="40"/>
      <c r="I6" s="40"/>
      <c r="J6" s="40"/>
      <c r="O6" s="5"/>
      <c r="P6" s="5"/>
      <c r="Q6" s="5"/>
      <c r="R6" s="5"/>
      <c r="S6" s="5"/>
      <c r="T6" s="5"/>
      <c r="U6" s="5"/>
      <c r="V6" s="5"/>
      <c r="W6" s="5"/>
    </row>
    <row r="7" spans="2:23" s="11" customFormat="1" ht="12.75" customHeight="1">
      <c r="B7" s="12"/>
      <c r="C7" s="12"/>
      <c r="D7" s="12"/>
      <c r="E7" s="12"/>
      <c r="F7" s="12"/>
      <c r="G7" s="12"/>
      <c r="H7" s="12" t="s">
        <v>115</v>
      </c>
      <c r="I7" s="12"/>
      <c r="J7" s="12"/>
      <c r="O7" s="5"/>
      <c r="P7" s="5"/>
      <c r="Q7" s="5"/>
      <c r="R7" s="5"/>
      <c r="S7" s="5"/>
      <c r="T7" s="5"/>
      <c r="U7" s="5"/>
      <c r="V7" s="5"/>
      <c r="W7" s="5"/>
    </row>
    <row r="8" spans="1:23" s="11" customFormat="1" ht="12.75" customHeight="1">
      <c r="A8" s="12"/>
      <c r="B8" s="12"/>
      <c r="C8" s="12"/>
      <c r="H8" s="29" t="s">
        <v>26</v>
      </c>
      <c r="I8" s="12"/>
      <c r="J8" s="12"/>
      <c r="L8" s="17" t="s">
        <v>8</v>
      </c>
      <c r="M8" s="16"/>
      <c r="O8" s="5"/>
      <c r="P8" s="5"/>
      <c r="Q8" s="5"/>
      <c r="R8" s="5"/>
      <c r="S8" s="5"/>
      <c r="T8" s="5"/>
      <c r="U8" s="5"/>
      <c r="V8" s="5"/>
      <c r="W8" s="5"/>
    </row>
    <row r="9" spans="1:23" s="11" customFormat="1" ht="12.75" customHeight="1">
      <c r="A9" s="12"/>
      <c r="B9" s="12"/>
      <c r="C9" s="12"/>
      <c r="D9" s="12"/>
      <c r="E9" s="12"/>
      <c r="F9" s="12"/>
      <c r="G9" s="12" t="s">
        <v>19</v>
      </c>
      <c r="H9" s="19">
        <f>(SUM(L11:L46)*4)/6</f>
        <v>17.73333333333334</v>
      </c>
      <c r="I9" s="12"/>
      <c r="J9" s="12"/>
      <c r="L9" s="27">
        <f>MIN(G11:G52)</f>
        <v>390</v>
      </c>
      <c r="O9" s="5"/>
      <c r="P9" s="5"/>
      <c r="Q9" s="5"/>
      <c r="R9" s="5"/>
      <c r="S9" s="5"/>
      <c r="T9" s="5"/>
      <c r="U9" s="5"/>
      <c r="V9" s="5"/>
      <c r="W9" s="5"/>
    </row>
    <row r="10" spans="1:21" s="10" customFormat="1" ht="39.75" customHeight="1">
      <c r="A10" s="1" t="s">
        <v>3</v>
      </c>
      <c r="B10" s="1" t="s">
        <v>1</v>
      </c>
      <c r="C10" s="1" t="s">
        <v>4</v>
      </c>
      <c r="D10" s="1" t="s">
        <v>2</v>
      </c>
      <c r="E10" s="1" t="s">
        <v>0</v>
      </c>
      <c r="F10" s="1" t="s">
        <v>20</v>
      </c>
      <c r="G10" s="1" t="s">
        <v>25</v>
      </c>
      <c r="H10" s="1" t="s">
        <v>7</v>
      </c>
      <c r="I10" s="1" t="s">
        <v>5</v>
      </c>
      <c r="J10" s="1" t="s">
        <v>6</v>
      </c>
      <c r="L10" s="2" t="s">
        <v>17</v>
      </c>
      <c r="N10" s="2" t="s">
        <v>9</v>
      </c>
      <c r="O10" s="2" t="s">
        <v>10</v>
      </c>
      <c r="P10" s="2" t="s">
        <v>11</v>
      </c>
      <c r="Q10" s="2" t="s">
        <v>12</v>
      </c>
      <c r="R10" s="2" t="s">
        <v>13</v>
      </c>
      <c r="S10" s="2" t="s">
        <v>14</v>
      </c>
      <c r="T10" s="2" t="s">
        <v>15</v>
      </c>
      <c r="U10" s="2" t="s">
        <v>16</v>
      </c>
    </row>
    <row r="11" spans="1:21" s="11" customFormat="1" ht="15.75" customHeight="1">
      <c r="A11" s="48">
        <v>1</v>
      </c>
      <c r="B11" s="13" t="s">
        <v>40</v>
      </c>
      <c r="C11" s="8">
        <v>2001</v>
      </c>
      <c r="D11" s="8" t="s">
        <v>14</v>
      </c>
      <c r="E11" s="45" t="s">
        <v>35</v>
      </c>
      <c r="F11" s="42" t="s">
        <v>37</v>
      </c>
      <c r="G11" s="51">
        <v>390</v>
      </c>
      <c r="H11" s="54">
        <f>(G11*100)/$L$9</f>
        <v>100</v>
      </c>
      <c r="I11" s="14" t="s">
        <v>12</v>
      </c>
      <c r="J11" s="51" t="s">
        <v>38</v>
      </c>
      <c r="L11" s="5">
        <f aca="true" t="shared" si="0" ref="L11:L16">SUM(N11:U11)</f>
        <v>1</v>
      </c>
      <c r="M11" s="7">
        <v>1</v>
      </c>
      <c r="N11" s="5">
        <f aca="true" t="shared" si="1" ref="N11:N16">IF(D11="МС",100,0)</f>
        <v>0</v>
      </c>
      <c r="O11" s="5">
        <f aca="true" t="shared" si="2" ref="O11:O16">IF(D11="КМС",30,0)</f>
        <v>0</v>
      </c>
      <c r="P11" s="5">
        <f aca="true" t="shared" si="3" ref="P11:P16">IF(D11="І",10,0)</f>
        <v>0</v>
      </c>
      <c r="Q11" s="5">
        <f aca="true" t="shared" si="4" ref="Q11:Q16">IF(D11="ІІ",3,0)</f>
        <v>0</v>
      </c>
      <c r="R11" s="5">
        <f aca="true" t="shared" si="5" ref="R11:R16">IF(D11="ІІІ",1,0)</f>
        <v>0</v>
      </c>
      <c r="S11" s="5">
        <f aca="true" t="shared" si="6" ref="S11:S16">IF(D11="1 юн",1,0)</f>
        <v>1</v>
      </c>
      <c r="T11" s="5">
        <f aca="true" t="shared" si="7" ref="T11:T16">IF(D11="2 юн",0.3,0)</f>
        <v>0</v>
      </c>
      <c r="U11" s="5">
        <f aca="true" t="shared" si="8" ref="U11:U16">IF(D11="3 юн",0.1,0)</f>
        <v>0</v>
      </c>
    </row>
    <row r="12" spans="1:21" s="11" customFormat="1" ht="15.75" customHeight="1">
      <c r="A12" s="49"/>
      <c r="B12" s="13" t="s">
        <v>116</v>
      </c>
      <c r="C12" s="8">
        <v>2001</v>
      </c>
      <c r="D12" s="8" t="s">
        <v>14</v>
      </c>
      <c r="E12" s="46"/>
      <c r="F12" s="43"/>
      <c r="G12" s="52"/>
      <c r="H12" s="55"/>
      <c r="I12" s="14" t="s">
        <v>12</v>
      </c>
      <c r="J12" s="52"/>
      <c r="L12" s="5">
        <f t="shared" si="0"/>
        <v>1</v>
      </c>
      <c r="M12" s="7">
        <v>2</v>
      </c>
      <c r="N12" s="5">
        <f t="shared" si="1"/>
        <v>0</v>
      </c>
      <c r="O12" s="5">
        <f t="shared" si="2"/>
        <v>0</v>
      </c>
      <c r="P12" s="5">
        <f t="shared" si="3"/>
        <v>0</v>
      </c>
      <c r="Q12" s="5">
        <f t="shared" si="4"/>
        <v>0</v>
      </c>
      <c r="R12" s="5">
        <f t="shared" si="5"/>
        <v>0</v>
      </c>
      <c r="S12" s="5">
        <f t="shared" si="6"/>
        <v>1</v>
      </c>
      <c r="T12" s="5">
        <f t="shared" si="7"/>
        <v>0</v>
      </c>
      <c r="U12" s="5">
        <f t="shared" si="8"/>
        <v>0</v>
      </c>
    </row>
    <row r="13" spans="1:21" s="11" customFormat="1" ht="15.75" customHeight="1">
      <c r="A13" s="49"/>
      <c r="B13" s="13" t="s">
        <v>41</v>
      </c>
      <c r="C13" s="8">
        <v>2001</v>
      </c>
      <c r="D13" s="8" t="s">
        <v>14</v>
      </c>
      <c r="E13" s="46"/>
      <c r="F13" s="43"/>
      <c r="G13" s="52"/>
      <c r="H13" s="55"/>
      <c r="I13" s="14" t="s">
        <v>12</v>
      </c>
      <c r="J13" s="52"/>
      <c r="L13" s="5">
        <f t="shared" si="0"/>
        <v>1</v>
      </c>
      <c r="M13" s="7">
        <v>3</v>
      </c>
      <c r="N13" s="5">
        <f t="shared" si="1"/>
        <v>0</v>
      </c>
      <c r="O13" s="5">
        <f t="shared" si="2"/>
        <v>0</v>
      </c>
      <c r="P13" s="5">
        <f t="shared" si="3"/>
        <v>0</v>
      </c>
      <c r="Q13" s="5">
        <f t="shared" si="4"/>
        <v>0</v>
      </c>
      <c r="R13" s="5">
        <f t="shared" si="5"/>
        <v>0</v>
      </c>
      <c r="S13" s="5">
        <f t="shared" si="6"/>
        <v>1</v>
      </c>
      <c r="T13" s="5">
        <f t="shared" si="7"/>
        <v>0</v>
      </c>
      <c r="U13" s="5">
        <f t="shared" si="8"/>
        <v>0</v>
      </c>
    </row>
    <row r="14" spans="1:21" s="11" customFormat="1" ht="15.75" customHeight="1">
      <c r="A14" s="49"/>
      <c r="B14" s="13" t="s">
        <v>42</v>
      </c>
      <c r="C14" s="8">
        <v>2001</v>
      </c>
      <c r="D14" s="8" t="s">
        <v>14</v>
      </c>
      <c r="E14" s="46"/>
      <c r="F14" s="43"/>
      <c r="G14" s="52"/>
      <c r="H14" s="55"/>
      <c r="I14" s="14" t="s">
        <v>12</v>
      </c>
      <c r="J14" s="52"/>
      <c r="L14" s="5">
        <f t="shared" si="0"/>
        <v>1</v>
      </c>
      <c r="M14" s="7">
        <v>4</v>
      </c>
      <c r="N14" s="5">
        <f t="shared" si="1"/>
        <v>0</v>
      </c>
      <c r="O14" s="5">
        <f t="shared" si="2"/>
        <v>0</v>
      </c>
      <c r="P14" s="5">
        <f t="shared" si="3"/>
        <v>0</v>
      </c>
      <c r="Q14" s="5">
        <f t="shared" si="4"/>
        <v>0</v>
      </c>
      <c r="R14" s="5">
        <f t="shared" si="5"/>
        <v>0</v>
      </c>
      <c r="S14" s="5">
        <f t="shared" si="6"/>
        <v>1</v>
      </c>
      <c r="T14" s="5">
        <f t="shared" si="7"/>
        <v>0</v>
      </c>
      <c r="U14" s="5">
        <f t="shared" si="8"/>
        <v>0</v>
      </c>
    </row>
    <row r="15" spans="1:21" s="11" customFormat="1" ht="15.75" customHeight="1">
      <c r="A15" s="49"/>
      <c r="B15" s="13" t="s">
        <v>43</v>
      </c>
      <c r="C15" s="8">
        <v>2001</v>
      </c>
      <c r="D15" s="8" t="s">
        <v>14</v>
      </c>
      <c r="E15" s="46"/>
      <c r="F15" s="43"/>
      <c r="G15" s="52"/>
      <c r="H15" s="55"/>
      <c r="I15" s="14" t="s">
        <v>12</v>
      </c>
      <c r="J15" s="52"/>
      <c r="L15" s="5">
        <f t="shared" si="0"/>
        <v>1</v>
      </c>
      <c r="M15" s="7">
        <v>5</v>
      </c>
      <c r="N15" s="5">
        <f t="shared" si="1"/>
        <v>0</v>
      </c>
      <c r="O15" s="5">
        <f t="shared" si="2"/>
        <v>0</v>
      </c>
      <c r="P15" s="5">
        <f t="shared" si="3"/>
        <v>0</v>
      </c>
      <c r="Q15" s="5">
        <f t="shared" si="4"/>
        <v>0</v>
      </c>
      <c r="R15" s="5">
        <f t="shared" si="5"/>
        <v>0</v>
      </c>
      <c r="S15" s="5">
        <f t="shared" si="6"/>
        <v>1</v>
      </c>
      <c r="T15" s="5">
        <f t="shared" si="7"/>
        <v>0</v>
      </c>
      <c r="U15" s="5">
        <f t="shared" si="8"/>
        <v>0</v>
      </c>
    </row>
    <row r="16" spans="1:21" s="11" customFormat="1" ht="15.75" customHeight="1">
      <c r="A16" s="50"/>
      <c r="B16" s="13" t="s">
        <v>44</v>
      </c>
      <c r="C16" s="8">
        <v>2002</v>
      </c>
      <c r="D16" s="8" t="s">
        <v>14</v>
      </c>
      <c r="E16" s="47"/>
      <c r="F16" s="44"/>
      <c r="G16" s="53"/>
      <c r="H16" s="56"/>
      <c r="I16" s="14" t="s">
        <v>12</v>
      </c>
      <c r="J16" s="53"/>
      <c r="L16" s="5">
        <f t="shared" si="0"/>
        <v>1</v>
      </c>
      <c r="M16" s="7">
        <v>6</v>
      </c>
      <c r="N16" s="5">
        <f t="shared" si="1"/>
        <v>0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5">
        <f t="shared" si="5"/>
        <v>0</v>
      </c>
      <c r="S16" s="5">
        <f t="shared" si="6"/>
        <v>1</v>
      </c>
      <c r="T16" s="5">
        <f t="shared" si="7"/>
        <v>0</v>
      </c>
      <c r="U16" s="5">
        <f t="shared" si="8"/>
        <v>0</v>
      </c>
    </row>
    <row r="17" spans="1:21" s="11" customFormat="1" ht="15.75" customHeight="1">
      <c r="A17" s="48">
        <v>2</v>
      </c>
      <c r="B17" s="13" t="s">
        <v>28</v>
      </c>
      <c r="C17" s="8">
        <v>2000</v>
      </c>
      <c r="D17" s="8" t="s">
        <v>13</v>
      </c>
      <c r="E17" s="45" t="s">
        <v>33</v>
      </c>
      <c r="F17" s="42" t="s">
        <v>34</v>
      </c>
      <c r="G17" s="51">
        <v>462</v>
      </c>
      <c r="H17" s="54">
        <f>(G17*100)/$L$9</f>
        <v>118.46153846153847</v>
      </c>
      <c r="I17" s="14" t="s">
        <v>13</v>
      </c>
      <c r="J17" s="51" t="s">
        <v>39</v>
      </c>
      <c r="L17" s="5">
        <f aca="true" t="shared" si="9" ref="L17:L45">SUM(N17:U17)</f>
        <v>1</v>
      </c>
      <c r="M17" s="7">
        <v>6</v>
      </c>
      <c r="N17" s="5">
        <f aca="true" t="shared" si="10" ref="N17:N46">IF(D17="МС",100,0)</f>
        <v>0</v>
      </c>
      <c r="O17" s="5">
        <f aca="true" t="shared" si="11" ref="O17:O46">IF(D17="КМС",30,0)</f>
        <v>0</v>
      </c>
      <c r="P17" s="5">
        <f aca="true" t="shared" si="12" ref="P17:P46">IF(D17="І",10,0)</f>
        <v>0</v>
      </c>
      <c r="Q17" s="5">
        <f aca="true" t="shared" si="13" ref="Q17:Q46">IF(D17="ІІ",3,0)</f>
        <v>0</v>
      </c>
      <c r="R17" s="5">
        <f aca="true" t="shared" si="14" ref="R17:R46">IF(D17="ІІІ",1,0)</f>
        <v>1</v>
      </c>
      <c r="S17" s="5">
        <f aca="true" t="shared" si="15" ref="S17:S46">IF(D17="1 юн",1,0)</f>
        <v>0</v>
      </c>
      <c r="T17" s="5">
        <f aca="true" t="shared" si="16" ref="T17:T46">IF(D17="2 юн",0.3,0)</f>
        <v>0</v>
      </c>
      <c r="U17" s="5">
        <f aca="true" t="shared" si="17" ref="U17:U46">IF(D17="3 юн",0.1,0)</f>
        <v>0</v>
      </c>
    </row>
    <row r="18" spans="1:21" s="30" customFormat="1" ht="15.75" customHeight="1">
      <c r="A18" s="49"/>
      <c r="B18" s="33" t="s">
        <v>29</v>
      </c>
      <c r="C18" s="34">
        <v>2003</v>
      </c>
      <c r="D18" s="34" t="s">
        <v>16</v>
      </c>
      <c r="E18" s="46"/>
      <c r="F18" s="43"/>
      <c r="G18" s="52"/>
      <c r="H18" s="55"/>
      <c r="I18" s="14" t="s">
        <v>13</v>
      </c>
      <c r="J18" s="52"/>
      <c r="L18" s="31">
        <f t="shared" si="9"/>
        <v>0.1</v>
      </c>
      <c r="M18" s="32">
        <v>6</v>
      </c>
      <c r="N18" s="31">
        <f t="shared" si="10"/>
        <v>0</v>
      </c>
      <c r="O18" s="31">
        <f t="shared" si="11"/>
        <v>0</v>
      </c>
      <c r="P18" s="31">
        <f t="shared" si="12"/>
        <v>0</v>
      </c>
      <c r="Q18" s="31">
        <f t="shared" si="13"/>
        <v>0</v>
      </c>
      <c r="R18" s="31">
        <f t="shared" si="14"/>
        <v>0</v>
      </c>
      <c r="S18" s="31">
        <f t="shared" si="15"/>
        <v>0</v>
      </c>
      <c r="T18" s="31">
        <f t="shared" si="16"/>
        <v>0</v>
      </c>
      <c r="U18" s="31">
        <f t="shared" si="17"/>
        <v>0.1</v>
      </c>
    </row>
    <row r="19" spans="1:21" s="11" customFormat="1" ht="15.75" customHeight="1">
      <c r="A19" s="49"/>
      <c r="B19" s="13" t="s">
        <v>30</v>
      </c>
      <c r="C19" s="8">
        <v>2001</v>
      </c>
      <c r="D19" s="8" t="s">
        <v>15</v>
      </c>
      <c r="E19" s="46"/>
      <c r="F19" s="43"/>
      <c r="G19" s="52"/>
      <c r="H19" s="55"/>
      <c r="I19" s="14" t="s">
        <v>13</v>
      </c>
      <c r="J19" s="52"/>
      <c r="L19" s="5">
        <f t="shared" si="9"/>
        <v>0.3</v>
      </c>
      <c r="M19" s="7">
        <v>6</v>
      </c>
      <c r="N19" s="5">
        <f t="shared" si="10"/>
        <v>0</v>
      </c>
      <c r="O19" s="5">
        <f t="shared" si="11"/>
        <v>0</v>
      </c>
      <c r="P19" s="5">
        <f t="shared" si="12"/>
        <v>0</v>
      </c>
      <c r="Q19" s="5">
        <f t="shared" si="13"/>
        <v>0</v>
      </c>
      <c r="R19" s="5">
        <f t="shared" si="14"/>
        <v>0</v>
      </c>
      <c r="S19" s="5">
        <f t="shared" si="15"/>
        <v>0</v>
      </c>
      <c r="T19" s="5">
        <f t="shared" si="16"/>
        <v>0.3</v>
      </c>
      <c r="U19" s="5">
        <f t="shared" si="17"/>
        <v>0</v>
      </c>
    </row>
    <row r="20" spans="1:21" s="11" customFormat="1" ht="15.75" customHeight="1">
      <c r="A20" s="49"/>
      <c r="B20" s="13" t="s">
        <v>117</v>
      </c>
      <c r="C20" s="8">
        <v>2001</v>
      </c>
      <c r="D20" s="8" t="s">
        <v>13</v>
      </c>
      <c r="E20" s="46"/>
      <c r="F20" s="43"/>
      <c r="G20" s="52"/>
      <c r="H20" s="55"/>
      <c r="I20" s="14" t="s">
        <v>13</v>
      </c>
      <c r="J20" s="52"/>
      <c r="L20" s="5">
        <f t="shared" si="9"/>
        <v>1</v>
      </c>
      <c r="M20" s="7">
        <v>6</v>
      </c>
      <c r="N20" s="5">
        <f t="shared" si="10"/>
        <v>0</v>
      </c>
      <c r="O20" s="5">
        <f t="shared" si="11"/>
        <v>0</v>
      </c>
      <c r="P20" s="5">
        <f t="shared" si="12"/>
        <v>0</v>
      </c>
      <c r="Q20" s="5">
        <f t="shared" si="13"/>
        <v>0</v>
      </c>
      <c r="R20" s="5">
        <f t="shared" si="14"/>
        <v>1</v>
      </c>
      <c r="S20" s="5">
        <f t="shared" si="15"/>
        <v>0</v>
      </c>
      <c r="T20" s="5">
        <f t="shared" si="16"/>
        <v>0</v>
      </c>
      <c r="U20" s="5">
        <f t="shared" si="17"/>
        <v>0</v>
      </c>
    </row>
    <row r="21" spans="1:21" s="11" customFormat="1" ht="15.75" customHeight="1">
      <c r="A21" s="49"/>
      <c r="B21" s="13" t="s">
        <v>118</v>
      </c>
      <c r="C21" s="8">
        <v>2001</v>
      </c>
      <c r="D21" s="8" t="s">
        <v>12</v>
      </c>
      <c r="E21" s="46"/>
      <c r="F21" s="43"/>
      <c r="G21" s="52"/>
      <c r="H21" s="55"/>
      <c r="I21" s="14" t="s">
        <v>13</v>
      </c>
      <c r="J21" s="52"/>
      <c r="L21" s="5">
        <f t="shared" si="9"/>
        <v>3</v>
      </c>
      <c r="M21" s="7">
        <v>6</v>
      </c>
      <c r="N21" s="5">
        <f t="shared" si="10"/>
        <v>0</v>
      </c>
      <c r="O21" s="5">
        <f t="shared" si="11"/>
        <v>0</v>
      </c>
      <c r="P21" s="5">
        <f t="shared" si="12"/>
        <v>0</v>
      </c>
      <c r="Q21" s="5">
        <f t="shared" si="13"/>
        <v>3</v>
      </c>
      <c r="R21" s="5">
        <f t="shared" si="14"/>
        <v>0</v>
      </c>
      <c r="S21" s="5">
        <f t="shared" si="15"/>
        <v>0</v>
      </c>
      <c r="T21" s="5">
        <f t="shared" si="16"/>
        <v>0</v>
      </c>
      <c r="U21" s="5">
        <f t="shared" si="17"/>
        <v>0</v>
      </c>
    </row>
    <row r="22" spans="1:21" s="11" customFormat="1" ht="15.75" customHeight="1">
      <c r="A22" s="50"/>
      <c r="B22" s="13" t="s">
        <v>31</v>
      </c>
      <c r="C22" s="8">
        <v>2000</v>
      </c>
      <c r="D22" s="8" t="s">
        <v>12</v>
      </c>
      <c r="E22" s="47"/>
      <c r="F22" s="44"/>
      <c r="G22" s="53"/>
      <c r="H22" s="56"/>
      <c r="I22" s="14" t="s">
        <v>13</v>
      </c>
      <c r="J22" s="53"/>
      <c r="L22" s="5">
        <f t="shared" si="9"/>
        <v>3</v>
      </c>
      <c r="M22" s="7">
        <v>6</v>
      </c>
      <c r="N22" s="5">
        <f t="shared" si="10"/>
        <v>0</v>
      </c>
      <c r="O22" s="5">
        <f t="shared" si="11"/>
        <v>0</v>
      </c>
      <c r="P22" s="5">
        <f t="shared" si="12"/>
        <v>0</v>
      </c>
      <c r="Q22" s="5">
        <f t="shared" si="13"/>
        <v>3</v>
      </c>
      <c r="R22" s="5">
        <f t="shared" si="14"/>
        <v>0</v>
      </c>
      <c r="S22" s="5">
        <f t="shared" si="15"/>
        <v>0</v>
      </c>
      <c r="T22" s="5">
        <f t="shared" si="16"/>
        <v>0</v>
      </c>
      <c r="U22" s="5">
        <f t="shared" si="17"/>
        <v>0</v>
      </c>
    </row>
    <row r="23" spans="1:21" s="11" customFormat="1" ht="15.75" customHeight="1">
      <c r="A23" s="48">
        <v>3</v>
      </c>
      <c r="B23" s="13" t="s">
        <v>46</v>
      </c>
      <c r="C23" s="8">
        <v>2001</v>
      </c>
      <c r="D23" s="8" t="s">
        <v>15</v>
      </c>
      <c r="E23" s="45" t="s">
        <v>92</v>
      </c>
      <c r="F23" s="42" t="s">
        <v>22</v>
      </c>
      <c r="G23" s="51">
        <v>500</v>
      </c>
      <c r="H23" s="54">
        <f>(G23*100)/$L$9</f>
        <v>128.2051282051282</v>
      </c>
      <c r="I23" s="14" t="s">
        <v>13</v>
      </c>
      <c r="J23" s="51" t="s">
        <v>45</v>
      </c>
      <c r="L23" s="5">
        <f t="shared" si="9"/>
        <v>0.3</v>
      </c>
      <c r="M23" s="18">
        <v>1</v>
      </c>
      <c r="N23" s="5">
        <f t="shared" si="10"/>
        <v>0</v>
      </c>
      <c r="O23" s="5">
        <f t="shared" si="11"/>
        <v>0</v>
      </c>
      <c r="P23" s="5">
        <f t="shared" si="12"/>
        <v>0</v>
      </c>
      <c r="Q23" s="5">
        <f t="shared" si="13"/>
        <v>0</v>
      </c>
      <c r="R23" s="5">
        <f t="shared" si="14"/>
        <v>0</v>
      </c>
      <c r="S23" s="5">
        <f t="shared" si="15"/>
        <v>0</v>
      </c>
      <c r="T23" s="5">
        <f t="shared" si="16"/>
        <v>0.3</v>
      </c>
      <c r="U23" s="5">
        <f t="shared" si="17"/>
        <v>0</v>
      </c>
    </row>
    <row r="24" spans="1:21" s="11" customFormat="1" ht="15.75" customHeight="1">
      <c r="A24" s="49"/>
      <c r="B24" s="13" t="s">
        <v>47</v>
      </c>
      <c r="C24" s="8">
        <v>2000</v>
      </c>
      <c r="D24" s="8" t="s">
        <v>15</v>
      </c>
      <c r="E24" s="46"/>
      <c r="F24" s="43"/>
      <c r="G24" s="52"/>
      <c r="H24" s="55"/>
      <c r="I24" s="14" t="s">
        <v>13</v>
      </c>
      <c r="J24" s="52"/>
      <c r="L24" s="5">
        <f t="shared" si="9"/>
        <v>0.3</v>
      </c>
      <c r="M24" s="18">
        <v>2</v>
      </c>
      <c r="N24" s="5">
        <f t="shared" si="10"/>
        <v>0</v>
      </c>
      <c r="O24" s="5">
        <f t="shared" si="11"/>
        <v>0</v>
      </c>
      <c r="P24" s="5">
        <f t="shared" si="12"/>
        <v>0</v>
      </c>
      <c r="Q24" s="5">
        <f t="shared" si="13"/>
        <v>0</v>
      </c>
      <c r="R24" s="5">
        <f t="shared" si="14"/>
        <v>0</v>
      </c>
      <c r="S24" s="5">
        <f t="shared" si="15"/>
        <v>0</v>
      </c>
      <c r="T24" s="5">
        <f t="shared" si="16"/>
        <v>0.3</v>
      </c>
      <c r="U24" s="5">
        <f t="shared" si="17"/>
        <v>0</v>
      </c>
    </row>
    <row r="25" spans="1:21" s="11" customFormat="1" ht="15.75" customHeight="1">
      <c r="A25" s="49"/>
      <c r="B25" s="13" t="s">
        <v>48</v>
      </c>
      <c r="C25" s="8">
        <v>2002</v>
      </c>
      <c r="D25" s="8" t="s">
        <v>15</v>
      </c>
      <c r="E25" s="46"/>
      <c r="F25" s="43"/>
      <c r="G25" s="52"/>
      <c r="H25" s="55"/>
      <c r="I25" s="14" t="s">
        <v>13</v>
      </c>
      <c r="J25" s="52"/>
      <c r="L25" s="5">
        <f t="shared" si="9"/>
        <v>0.3</v>
      </c>
      <c r="M25" s="18">
        <v>3</v>
      </c>
      <c r="N25" s="5">
        <f t="shared" si="10"/>
        <v>0</v>
      </c>
      <c r="O25" s="5">
        <f t="shared" si="11"/>
        <v>0</v>
      </c>
      <c r="P25" s="5">
        <f t="shared" si="12"/>
        <v>0</v>
      </c>
      <c r="Q25" s="5">
        <f t="shared" si="13"/>
        <v>0</v>
      </c>
      <c r="R25" s="5">
        <f t="shared" si="14"/>
        <v>0</v>
      </c>
      <c r="S25" s="5">
        <f t="shared" si="15"/>
        <v>0</v>
      </c>
      <c r="T25" s="5">
        <f t="shared" si="16"/>
        <v>0.3</v>
      </c>
      <c r="U25" s="5">
        <f t="shared" si="17"/>
        <v>0</v>
      </c>
    </row>
    <row r="26" spans="1:21" s="11" customFormat="1" ht="15.75" customHeight="1">
      <c r="A26" s="49"/>
      <c r="B26" s="13" t="s">
        <v>49</v>
      </c>
      <c r="C26" s="8">
        <v>2001</v>
      </c>
      <c r="D26" s="8" t="s">
        <v>15</v>
      </c>
      <c r="E26" s="46"/>
      <c r="F26" s="43"/>
      <c r="G26" s="52"/>
      <c r="H26" s="55"/>
      <c r="I26" s="14" t="s">
        <v>13</v>
      </c>
      <c r="J26" s="52"/>
      <c r="L26" s="5">
        <f t="shared" si="9"/>
        <v>0.3</v>
      </c>
      <c r="M26" s="18">
        <v>4</v>
      </c>
      <c r="N26" s="5">
        <f t="shared" si="10"/>
        <v>0</v>
      </c>
      <c r="O26" s="5">
        <f t="shared" si="11"/>
        <v>0</v>
      </c>
      <c r="P26" s="5">
        <f t="shared" si="12"/>
        <v>0</v>
      </c>
      <c r="Q26" s="5">
        <f t="shared" si="13"/>
        <v>0</v>
      </c>
      <c r="R26" s="5">
        <f t="shared" si="14"/>
        <v>0</v>
      </c>
      <c r="S26" s="5">
        <f t="shared" si="15"/>
        <v>0</v>
      </c>
      <c r="T26" s="5">
        <f t="shared" si="16"/>
        <v>0.3</v>
      </c>
      <c r="U26" s="5">
        <f t="shared" si="17"/>
        <v>0</v>
      </c>
    </row>
    <row r="27" spans="1:21" s="11" customFormat="1" ht="15.75" customHeight="1">
      <c r="A27" s="49"/>
      <c r="B27" s="13" t="s">
        <v>50</v>
      </c>
      <c r="C27" s="8">
        <v>2000</v>
      </c>
      <c r="D27" s="8" t="s">
        <v>15</v>
      </c>
      <c r="E27" s="46"/>
      <c r="F27" s="43"/>
      <c r="G27" s="52"/>
      <c r="H27" s="55"/>
      <c r="I27" s="14" t="s">
        <v>13</v>
      </c>
      <c r="J27" s="52"/>
      <c r="L27" s="5">
        <f t="shared" si="9"/>
        <v>0.3</v>
      </c>
      <c r="M27" s="18">
        <v>5</v>
      </c>
      <c r="N27" s="5">
        <f t="shared" si="10"/>
        <v>0</v>
      </c>
      <c r="O27" s="5">
        <f t="shared" si="11"/>
        <v>0</v>
      </c>
      <c r="P27" s="5">
        <f t="shared" si="12"/>
        <v>0</v>
      </c>
      <c r="Q27" s="5">
        <f t="shared" si="13"/>
        <v>0</v>
      </c>
      <c r="R27" s="5">
        <f t="shared" si="14"/>
        <v>0</v>
      </c>
      <c r="S27" s="5">
        <f t="shared" si="15"/>
        <v>0</v>
      </c>
      <c r="T27" s="5">
        <f t="shared" si="16"/>
        <v>0.3</v>
      </c>
      <c r="U27" s="5">
        <f t="shared" si="17"/>
        <v>0</v>
      </c>
    </row>
    <row r="28" spans="1:21" s="11" customFormat="1" ht="15.75" customHeight="1">
      <c r="A28" s="50"/>
      <c r="B28" s="13" t="s">
        <v>51</v>
      </c>
      <c r="C28" s="8">
        <v>2001</v>
      </c>
      <c r="D28" s="8" t="s">
        <v>15</v>
      </c>
      <c r="E28" s="47"/>
      <c r="F28" s="44"/>
      <c r="G28" s="53"/>
      <c r="H28" s="56"/>
      <c r="I28" s="14" t="s">
        <v>13</v>
      </c>
      <c r="J28" s="53"/>
      <c r="L28" s="5">
        <f t="shared" si="9"/>
        <v>0.3</v>
      </c>
      <c r="M28" s="18">
        <v>6</v>
      </c>
      <c r="N28" s="5">
        <f t="shared" si="10"/>
        <v>0</v>
      </c>
      <c r="O28" s="5">
        <f t="shared" si="11"/>
        <v>0</v>
      </c>
      <c r="P28" s="5">
        <f t="shared" si="12"/>
        <v>0</v>
      </c>
      <c r="Q28" s="5">
        <f t="shared" si="13"/>
        <v>0</v>
      </c>
      <c r="R28" s="5">
        <f t="shared" si="14"/>
        <v>0</v>
      </c>
      <c r="S28" s="5">
        <f t="shared" si="15"/>
        <v>0</v>
      </c>
      <c r="T28" s="5">
        <f t="shared" si="16"/>
        <v>0.3</v>
      </c>
      <c r="U28" s="5">
        <f t="shared" si="17"/>
        <v>0</v>
      </c>
    </row>
    <row r="29" spans="1:21" s="11" customFormat="1" ht="15.75" customHeight="1">
      <c r="A29" s="48">
        <v>4</v>
      </c>
      <c r="B29" s="13" t="s">
        <v>119</v>
      </c>
      <c r="C29" s="8">
        <v>2000</v>
      </c>
      <c r="D29" s="8" t="s">
        <v>15</v>
      </c>
      <c r="E29" s="45" t="s">
        <v>52</v>
      </c>
      <c r="F29" s="42" t="s">
        <v>100</v>
      </c>
      <c r="G29" s="51">
        <v>596</v>
      </c>
      <c r="H29" s="54">
        <f>(G29*100)/$L$9</f>
        <v>152.82051282051282</v>
      </c>
      <c r="I29" s="14" t="s">
        <v>16</v>
      </c>
      <c r="J29" s="51" t="s">
        <v>154</v>
      </c>
      <c r="L29" s="5">
        <f t="shared" si="9"/>
        <v>0.3</v>
      </c>
      <c r="M29" s="18">
        <v>1</v>
      </c>
      <c r="N29" s="5">
        <f t="shared" si="10"/>
        <v>0</v>
      </c>
      <c r="O29" s="5">
        <f t="shared" si="11"/>
        <v>0</v>
      </c>
      <c r="P29" s="5">
        <f t="shared" si="12"/>
        <v>0</v>
      </c>
      <c r="Q29" s="5">
        <f t="shared" si="13"/>
        <v>0</v>
      </c>
      <c r="R29" s="5">
        <f t="shared" si="14"/>
        <v>0</v>
      </c>
      <c r="S29" s="5">
        <f t="shared" si="15"/>
        <v>0</v>
      </c>
      <c r="T29" s="5">
        <f t="shared" si="16"/>
        <v>0.3</v>
      </c>
      <c r="U29" s="5">
        <f t="shared" si="17"/>
        <v>0</v>
      </c>
    </row>
    <row r="30" spans="1:21" s="11" customFormat="1" ht="15.75" customHeight="1">
      <c r="A30" s="49"/>
      <c r="B30" s="13" t="s">
        <v>120</v>
      </c>
      <c r="C30" s="8">
        <v>2001</v>
      </c>
      <c r="D30" s="8" t="s">
        <v>13</v>
      </c>
      <c r="E30" s="46"/>
      <c r="F30" s="43"/>
      <c r="G30" s="52"/>
      <c r="H30" s="55"/>
      <c r="I30" s="14" t="s">
        <v>16</v>
      </c>
      <c r="J30" s="52"/>
      <c r="L30" s="5">
        <f t="shared" si="9"/>
        <v>1</v>
      </c>
      <c r="M30" s="18">
        <v>2</v>
      </c>
      <c r="N30" s="5">
        <f t="shared" si="10"/>
        <v>0</v>
      </c>
      <c r="O30" s="5">
        <f t="shared" si="11"/>
        <v>0</v>
      </c>
      <c r="P30" s="5">
        <f t="shared" si="12"/>
        <v>0</v>
      </c>
      <c r="Q30" s="5">
        <f t="shared" si="13"/>
        <v>0</v>
      </c>
      <c r="R30" s="5">
        <f t="shared" si="14"/>
        <v>1</v>
      </c>
      <c r="S30" s="5">
        <f t="shared" si="15"/>
        <v>0</v>
      </c>
      <c r="T30" s="5">
        <f t="shared" si="16"/>
        <v>0</v>
      </c>
      <c r="U30" s="5">
        <f t="shared" si="17"/>
        <v>0</v>
      </c>
    </row>
    <row r="31" spans="1:21" s="11" customFormat="1" ht="15.75" customHeight="1">
      <c r="A31" s="49"/>
      <c r="B31" s="13" t="s">
        <v>121</v>
      </c>
      <c r="C31" s="8">
        <v>2002</v>
      </c>
      <c r="D31" s="8" t="s">
        <v>15</v>
      </c>
      <c r="E31" s="46"/>
      <c r="F31" s="43"/>
      <c r="G31" s="52"/>
      <c r="H31" s="55"/>
      <c r="I31" s="14" t="s">
        <v>16</v>
      </c>
      <c r="J31" s="52"/>
      <c r="L31" s="5">
        <f t="shared" si="9"/>
        <v>0.3</v>
      </c>
      <c r="M31" s="18">
        <v>3</v>
      </c>
      <c r="N31" s="5">
        <f t="shared" si="10"/>
        <v>0</v>
      </c>
      <c r="O31" s="5">
        <f t="shared" si="11"/>
        <v>0</v>
      </c>
      <c r="P31" s="5">
        <f t="shared" si="12"/>
        <v>0</v>
      </c>
      <c r="Q31" s="5">
        <f t="shared" si="13"/>
        <v>0</v>
      </c>
      <c r="R31" s="5">
        <f t="shared" si="14"/>
        <v>0</v>
      </c>
      <c r="S31" s="5">
        <f t="shared" si="15"/>
        <v>0</v>
      </c>
      <c r="T31" s="5">
        <f t="shared" si="16"/>
        <v>0.3</v>
      </c>
      <c r="U31" s="5">
        <f t="shared" si="17"/>
        <v>0</v>
      </c>
    </row>
    <row r="32" spans="1:21" s="11" customFormat="1" ht="15.75" customHeight="1">
      <c r="A32" s="49"/>
      <c r="B32" s="13" t="s">
        <v>122</v>
      </c>
      <c r="C32" s="8">
        <v>2000</v>
      </c>
      <c r="D32" s="8" t="s">
        <v>13</v>
      </c>
      <c r="E32" s="46"/>
      <c r="F32" s="43"/>
      <c r="G32" s="52"/>
      <c r="H32" s="55"/>
      <c r="I32" s="14" t="s">
        <v>16</v>
      </c>
      <c r="J32" s="52"/>
      <c r="L32" s="5">
        <f t="shared" si="9"/>
        <v>1</v>
      </c>
      <c r="M32" s="18">
        <v>4</v>
      </c>
      <c r="N32" s="5">
        <f t="shared" si="10"/>
        <v>0</v>
      </c>
      <c r="O32" s="5">
        <f t="shared" si="11"/>
        <v>0</v>
      </c>
      <c r="P32" s="5">
        <f t="shared" si="12"/>
        <v>0</v>
      </c>
      <c r="Q32" s="5">
        <f t="shared" si="13"/>
        <v>0</v>
      </c>
      <c r="R32" s="5">
        <f t="shared" si="14"/>
        <v>1</v>
      </c>
      <c r="S32" s="5">
        <f t="shared" si="15"/>
        <v>0</v>
      </c>
      <c r="T32" s="5">
        <f t="shared" si="16"/>
        <v>0</v>
      </c>
      <c r="U32" s="5">
        <f t="shared" si="17"/>
        <v>0</v>
      </c>
    </row>
    <row r="33" spans="1:21" s="11" customFormat="1" ht="15.75" customHeight="1">
      <c r="A33" s="49"/>
      <c r="B33" s="13" t="s">
        <v>53</v>
      </c>
      <c r="C33" s="8">
        <v>2001</v>
      </c>
      <c r="D33" s="8" t="s">
        <v>13</v>
      </c>
      <c r="E33" s="46"/>
      <c r="F33" s="43"/>
      <c r="G33" s="52"/>
      <c r="H33" s="55"/>
      <c r="I33" s="14" t="s">
        <v>16</v>
      </c>
      <c r="J33" s="52"/>
      <c r="L33" s="5">
        <f t="shared" si="9"/>
        <v>1</v>
      </c>
      <c r="M33" s="18">
        <v>5</v>
      </c>
      <c r="N33" s="5">
        <f t="shared" si="10"/>
        <v>0</v>
      </c>
      <c r="O33" s="5">
        <f t="shared" si="11"/>
        <v>0</v>
      </c>
      <c r="P33" s="5">
        <f t="shared" si="12"/>
        <v>0</v>
      </c>
      <c r="Q33" s="5">
        <f t="shared" si="13"/>
        <v>0</v>
      </c>
      <c r="R33" s="5">
        <f t="shared" si="14"/>
        <v>1</v>
      </c>
      <c r="S33" s="5">
        <f t="shared" si="15"/>
        <v>0</v>
      </c>
      <c r="T33" s="5">
        <f t="shared" si="16"/>
        <v>0</v>
      </c>
      <c r="U33" s="5">
        <f t="shared" si="17"/>
        <v>0</v>
      </c>
    </row>
    <row r="34" spans="1:21" s="11" customFormat="1" ht="15.75" customHeight="1">
      <c r="A34" s="50"/>
      <c r="B34" s="13" t="s">
        <v>27</v>
      </c>
      <c r="C34" s="8">
        <v>2000</v>
      </c>
      <c r="D34" s="8" t="s">
        <v>13</v>
      </c>
      <c r="E34" s="47"/>
      <c r="F34" s="44"/>
      <c r="G34" s="53"/>
      <c r="H34" s="56"/>
      <c r="I34" s="14" t="s">
        <v>16</v>
      </c>
      <c r="J34" s="53"/>
      <c r="L34" s="5">
        <f t="shared" si="9"/>
        <v>1</v>
      </c>
      <c r="M34" s="18">
        <v>6</v>
      </c>
      <c r="N34" s="5">
        <f t="shared" si="10"/>
        <v>0</v>
      </c>
      <c r="O34" s="5">
        <f t="shared" si="11"/>
        <v>0</v>
      </c>
      <c r="P34" s="5">
        <f t="shared" si="12"/>
        <v>0</v>
      </c>
      <c r="Q34" s="5">
        <f t="shared" si="13"/>
        <v>0</v>
      </c>
      <c r="R34" s="5">
        <f t="shared" si="14"/>
        <v>1</v>
      </c>
      <c r="S34" s="5">
        <f t="shared" si="15"/>
        <v>0</v>
      </c>
      <c r="T34" s="5">
        <f t="shared" si="16"/>
        <v>0</v>
      </c>
      <c r="U34" s="5">
        <f t="shared" si="17"/>
        <v>0</v>
      </c>
    </row>
    <row r="35" spans="1:21" s="11" customFormat="1" ht="15.75" customHeight="1">
      <c r="A35" s="48">
        <v>5</v>
      </c>
      <c r="B35" s="13" t="s">
        <v>55</v>
      </c>
      <c r="C35" s="8">
        <v>2001</v>
      </c>
      <c r="D35" s="8" t="s">
        <v>13</v>
      </c>
      <c r="E35" s="45" t="s">
        <v>54</v>
      </c>
      <c r="F35" s="42" t="s">
        <v>100</v>
      </c>
      <c r="G35" s="51">
        <v>830</v>
      </c>
      <c r="H35" s="54">
        <f>(G35*100)/$L$9</f>
        <v>212.82051282051282</v>
      </c>
      <c r="I35" s="14" t="s">
        <v>16</v>
      </c>
      <c r="J35" s="51" t="s">
        <v>154</v>
      </c>
      <c r="L35" s="5">
        <f t="shared" si="9"/>
        <v>1</v>
      </c>
      <c r="M35" s="7">
        <v>1</v>
      </c>
      <c r="N35" s="5">
        <f t="shared" si="10"/>
        <v>0</v>
      </c>
      <c r="O35" s="5">
        <f t="shared" si="11"/>
        <v>0</v>
      </c>
      <c r="P35" s="5">
        <f t="shared" si="12"/>
        <v>0</v>
      </c>
      <c r="Q35" s="5">
        <f t="shared" si="13"/>
        <v>0</v>
      </c>
      <c r="R35" s="5">
        <f t="shared" si="14"/>
        <v>1</v>
      </c>
      <c r="S35" s="5">
        <f t="shared" si="15"/>
        <v>0</v>
      </c>
      <c r="T35" s="5">
        <f t="shared" si="16"/>
        <v>0</v>
      </c>
      <c r="U35" s="5">
        <f t="shared" si="17"/>
        <v>0</v>
      </c>
    </row>
    <row r="36" spans="1:21" s="11" customFormat="1" ht="15.75" customHeight="1">
      <c r="A36" s="49"/>
      <c r="B36" s="13" t="s">
        <v>58</v>
      </c>
      <c r="C36" s="8">
        <v>2002</v>
      </c>
      <c r="D36" s="8" t="s">
        <v>15</v>
      </c>
      <c r="E36" s="46"/>
      <c r="F36" s="43"/>
      <c r="G36" s="52"/>
      <c r="H36" s="55"/>
      <c r="I36" s="14" t="s">
        <v>16</v>
      </c>
      <c r="J36" s="52"/>
      <c r="L36" s="5">
        <f t="shared" si="9"/>
        <v>0.3</v>
      </c>
      <c r="M36" s="7">
        <v>2</v>
      </c>
      <c r="N36" s="5">
        <f t="shared" si="10"/>
        <v>0</v>
      </c>
      <c r="O36" s="5">
        <f t="shared" si="11"/>
        <v>0</v>
      </c>
      <c r="P36" s="5">
        <f t="shared" si="12"/>
        <v>0</v>
      </c>
      <c r="Q36" s="5">
        <f t="shared" si="13"/>
        <v>0</v>
      </c>
      <c r="R36" s="5">
        <f t="shared" si="14"/>
        <v>0</v>
      </c>
      <c r="S36" s="5">
        <f t="shared" si="15"/>
        <v>0</v>
      </c>
      <c r="T36" s="5">
        <f t="shared" si="16"/>
        <v>0.3</v>
      </c>
      <c r="U36" s="5">
        <f t="shared" si="17"/>
        <v>0</v>
      </c>
    </row>
    <row r="37" spans="1:21" s="11" customFormat="1" ht="15.75" customHeight="1">
      <c r="A37" s="49"/>
      <c r="B37" s="13" t="s">
        <v>123</v>
      </c>
      <c r="C37" s="8">
        <v>2002</v>
      </c>
      <c r="D37" s="8" t="s">
        <v>15</v>
      </c>
      <c r="E37" s="46"/>
      <c r="F37" s="43"/>
      <c r="G37" s="52"/>
      <c r="H37" s="55"/>
      <c r="I37" s="14" t="s">
        <v>16</v>
      </c>
      <c r="J37" s="52"/>
      <c r="L37" s="5">
        <f t="shared" si="9"/>
        <v>0.3</v>
      </c>
      <c r="M37" s="7">
        <v>3</v>
      </c>
      <c r="N37" s="5">
        <f t="shared" si="10"/>
        <v>0</v>
      </c>
      <c r="O37" s="5">
        <f t="shared" si="11"/>
        <v>0</v>
      </c>
      <c r="P37" s="5">
        <f t="shared" si="12"/>
        <v>0</v>
      </c>
      <c r="Q37" s="5">
        <f t="shared" si="13"/>
        <v>0</v>
      </c>
      <c r="R37" s="5">
        <f t="shared" si="14"/>
        <v>0</v>
      </c>
      <c r="S37" s="5">
        <f t="shared" si="15"/>
        <v>0</v>
      </c>
      <c r="T37" s="5">
        <f t="shared" si="16"/>
        <v>0.3</v>
      </c>
      <c r="U37" s="5">
        <f t="shared" si="17"/>
        <v>0</v>
      </c>
    </row>
    <row r="38" spans="1:21" s="11" customFormat="1" ht="15.75" customHeight="1">
      <c r="A38" s="49"/>
      <c r="B38" s="13" t="s">
        <v>124</v>
      </c>
      <c r="C38" s="8">
        <v>2003</v>
      </c>
      <c r="D38" s="8" t="s">
        <v>15</v>
      </c>
      <c r="E38" s="46"/>
      <c r="F38" s="43"/>
      <c r="G38" s="52"/>
      <c r="H38" s="55"/>
      <c r="I38" s="14" t="s">
        <v>16</v>
      </c>
      <c r="J38" s="52"/>
      <c r="L38" s="5">
        <f t="shared" si="9"/>
        <v>0.3</v>
      </c>
      <c r="M38" s="7">
        <v>4</v>
      </c>
      <c r="N38" s="5">
        <f t="shared" si="10"/>
        <v>0</v>
      </c>
      <c r="O38" s="5">
        <f t="shared" si="11"/>
        <v>0</v>
      </c>
      <c r="P38" s="5">
        <f t="shared" si="12"/>
        <v>0</v>
      </c>
      <c r="Q38" s="5">
        <f t="shared" si="13"/>
        <v>0</v>
      </c>
      <c r="R38" s="5">
        <f t="shared" si="14"/>
        <v>0</v>
      </c>
      <c r="S38" s="5">
        <f t="shared" si="15"/>
        <v>0</v>
      </c>
      <c r="T38" s="5">
        <f t="shared" si="16"/>
        <v>0.3</v>
      </c>
      <c r="U38" s="5">
        <f t="shared" si="17"/>
        <v>0</v>
      </c>
    </row>
    <row r="39" spans="1:21" s="11" customFormat="1" ht="15.75" customHeight="1">
      <c r="A39" s="49"/>
      <c r="B39" s="13" t="s">
        <v>56</v>
      </c>
      <c r="C39" s="8">
        <v>2002</v>
      </c>
      <c r="D39" s="8" t="s">
        <v>15</v>
      </c>
      <c r="E39" s="46"/>
      <c r="F39" s="43"/>
      <c r="G39" s="52"/>
      <c r="H39" s="55"/>
      <c r="I39" s="14" t="s">
        <v>16</v>
      </c>
      <c r="J39" s="52"/>
      <c r="L39" s="5">
        <f t="shared" si="9"/>
        <v>0.3</v>
      </c>
      <c r="M39" s="7">
        <v>5</v>
      </c>
      <c r="N39" s="5">
        <f t="shared" si="10"/>
        <v>0</v>
      </c>
      <c r="O39" s="5">
        <f t="shared" si="11"/>
        <v>0</v>
      </c>
      <c r="P39" s="5">
        <f t="shared" si="12"/>
        <v>0</v>
      </c>
      <c r="Q39" s="5">
        <f t="shared" si="13"/>
        <v>0</v>
      </c>
      <c r="R39" s="5">
        <f t="shared" si="14"/>
        <v>0</v>
      </c>
      <c r="S39" s="5">
        <f t="shared" si="15"/>
        <v>0</v>
      </c>
      <c r="T39" s="5">
        <f t="shared" si="16"/>
        <v>0.3</v>
      </c>
      <c r="U39" s="5">
        <f t="shared" si="17"/>
        <v>0</v>
      </c>
    </row>
    <row r="40" spans="1:21" s="11" customFormat="1" ht="15.75" customHeight="1">
      <c r="A40" s="50"/>
      <c r="B40" s="13" t="s">
        <v>57</v>
      </c>
      <c r="C40" s="8">
        <v>2002</v>
      </c>
      <c r="D40" s="8" t="s">
        <v>15</v>
      </c>
      <c r="E40" s="47"/>
      <c r="F40" s="44"/>
      <c r="G40" s="53"/>
      <c r="H40" s="56"/>
      <c r="I40" s="14" t="s">
        <v>16</v>
      </c>
      <c r="J40" s="53"/>
      <c r="L40" s="5">
        <f t="shared" si="9"/>
        <v>0.3</v>
      </c>
      <c r="M40" s="7">
        <v>6</v>
      </c>
      <c r="N40" s="5">
        <f t="shared" si="10"/>
        <v>0</v>
      </c>
      <c r="O40" s="5">
        <f t="shared" si="11"/>
        <v>0</v>
      </c>
      <c r="P40" s="5">
        <f t="shared" si="12"/>
        <v>0</v>
      </c>
      <c r="Q40" s="5">
        <f t="shared" si="13"/>
        <v>0</v>
      </c>
      <c r="R40" s="5">
        <f t="shared" si="14"/>
        <v>0</v>
      </c>
      <c r="S40" s="5">
        <f t="shared" si="15"/>
        <v>0</v>
      </c>
      <c r="T40" s="5">
        <f t="shared" si="16"/>
        <v>0.3</v>
      </c>
      <c r="U40" s="5">
        <f t="shared" si="17"/>
        <v>0</v>
      </c>
    </row>
    <row r="41" spans="1:21" s="11" customFormat="1" ht="15.75" customHeight="1">
      <c r="A41" s="48">
        <v>6</v>
      </c>
      <c r="B41" s="28" t="s">
        <v>125</v>
      </c>
      <c r="C41" s="8">
        <v>2001</v>
      </c>
      <c r="D41" s="8" t="s">
        <v>14</v>
      </c>
      <c r="E41" s="45" t="s">
        <v>59</v>
      </c>
      <c r="F41" s="42" t="s">
        <v>60</v>
      </c>
      <c r="G41" s="51">
        <v>962</v>
      </c>
      <c r="H41" s="54">
        <f>(G41*100)/$L$9</f>
        <v>246.66666666666666</v>
      </c>
      <c r="I41" s="14" t="s">
        <v>16</v>
      </c>
      <c r="J41" s="51" t="s">
        <v>61</v>
      </c>
      <c r="L41" s="5">
        <f t="shared" si="9"/>
        <v>1</v>
      </c>
      <c r="M41" s="18">
        <v>1</v>
      </c>
      <c r="N41" s="5">
        <f t="shared" si="10"/>
        <v>0</v>
      </c>
      <c r="O41" s="5">
        <f t="shared" si="11"/>
        <v>0</v>
      </c>
      <c r="P41" s="5">
        <f t="shared" si="12"/>
        <v>0</v>
      </c>
      <c r="Q41" s="5">
        <f t="shared" si="13"/>
        <v>0</v>
      </c>
      <c r="R41" s="5">
        <f t="shared" si="14"/>
        <v>0</v>
      </c>
      <c r="S41" s="5">
        <f t="shared" si="15"/>
        <v>1</v>
      </c>
      <c r="T41" s="5">
        <f t="shared" si="16"/>
        <v>0</v>
      </c>
      <c r="U41" s="5">
        <f t="shared" si="17"/>
        <v>0</v>
      </c>
    </row>
    <row r="42" spans="1:21" s="11" customFormat="1" ht="15.75" customHeight="1">
      <c r="A42" s="49"/>
      <c r="B42" s="28" t="s">
        <v>62</v>
      </c>
      <c r="C42" s="8">
        <v>2003</v>
      </c>
      <c r="D42" s="8" t="s">
        <v>16</v>
      </c>
      <c r="E42" s="46"/>
      <c r="F42" s="43"/>
      <c r="G42" s="52"/>
      <c r="H42" s="55"/>
      <c r="I42" s="14" t="s">
        <v>16</v>
      </c>
      <c r="J42" s="52"/>
      <c r="L42" s="5">
        <f t="shared" si="9"/>
        <v>0.1</v>
      </c>
      <c r="M42" s="18">
        <v>2</v>
      </c>
      <c r="N42" s="5">
        <f t="shared" si="10"/>
        <v>0</v>
      </c>
      <c r="O42" s="5">
        <f t="shared" si="11"/>
        <v>0</v>
      </c>
      <c r="P42" s="5">
        <f t="shared" si="12"/>
        <v>0</v>
      </c>
      <c r="Q42" s="5">
        <f t="shared" si="13"/>
        <v>0</v>
      </c>
      <c r="R42" s="5">
        <f t="shared" si="14"/>
        <v>0</v>
      </c>
      <c r="S42" s="5">
        <f t="shared" si="15"/>
        <v>0</v>
      </c>
      <c r="T42" s="5">
        <f t="shared" si="16"/>
        <v>0</v>
      </c>
      <c r="U42" s="5">
        <f t="shared" si="17"/>
        <v>0.1</v>
      </c>
    </row>
    <row r="43" spans="1:21" s="11" customFormat="1" ht="15.75" customHeight="1">
      <c r="A43" s="49"/>
      <c r="B43" s="28" t="s">
        <v>63</v>
      </c>
      <c r="C43" s="8">
        <v>2002</v>
      </c>
      <c r="D43" s="8" t="s">
        <v>14</v>
      </c>
      <c r="E43" s="46"/>
      <c r="F43" s="43"/>
      <c r="G43" s="52"/>
      <c r="H43" s="55"/>
      <c r="I43" s="14" t="s">
        <v>16</v>
      </c>
      <c r="J43" s="52"/>
      <c r="L43" s="5">
        <f t="shared" si="9"/>
        <v>1</v>
      </c>
      <c r="M43" s="18">
        <v>3</v>
      </c>
      <c r="N43" s="5">
        <f t="shared" si="10"/>
        <v>0</v>
      </c>
      <c r="O43" s="5">
        <f t="shared" si="11"/>
        <v>0</v>
      </c>
      <c r="P43" s="5">
        <f t="shared" si="12"/>
        <v>0</v>
      </c>
      <c r="Q43" s="5">
        <f t="shared" si="13"/>
        <v>0</v>
      </c>
      <c r="R43" s="5">
        <f t="shared" si="14"/>
        <v>0</v>
      </c>
      <c r="S43" s="5">
        <f t="shared" si="15"/>
        <v>1</v>
      </c>
      <c r="T43" s="5">
        <f t="shared" si="16"/>
        <v>0</v>
      </c>
      <c r="U43" s="5">
        <f t="shared" si="17"/>
        <v>0</v>
      </c>
    </row>
    <row r="44" spans="1:21" s="11" customFormat="1" ht="15.75" customHeight="1">
      <c r="A44" s="49"/>
      <c r="B44" s="28" t="s">
        <v>126</v>
      </c>
      <c r="C44" s="8">
        <v>2001</v>
      </c>
      <c r="D44" s="8" t="s">
        <v>16</v>
      </c>
      <c r="E44" s="46"/>
      <c r="F44" s="43"/>
      <c r="G44" s="52"/>
      <c r="H44" s="55"/>
      <c r="I44" s="14" t="s">
        <v>16</v>
      </c>
      <c r="J44" s="52"/>
      <c r="L44" s="5">
        <f t="shared" si="9"/>
        <v>0.1</v>
      </c>
      <c r="M44" s="18">
        <v>4</v>
      </c>
      <c r="N44" s="5">
        <f t="shared" si="10"/>
        <v>0</v>
      </c>
      <c r="O44" s="5">
        <f t="shared" si="11"/>
        <v>0</v>
      </c>
      <c r="P44" s="5">
        <f t="shared" si="12"/>
        <v>0</v>
      </c>
      <c r="Q44" s="5">
        <f t="shared" si="13"/>
        <v>0</v>
      </c>
      <c r="R44" s="5">
        <f t="shared" si="14"/>
        <v>0</v>
      </c>
      <c r="S44" s="5">
        <f t="shared" si="15"/>
        <v>0</v>
      </c>
      <c r="T44" s="5">
        <f t="shared" si="16"/>
        <v>0</v>
      </c>
      <c r="U44" s="5">
        <f t="shared" si="17"/>
        <v>0.1</v>
      </c>
    </row>
    <row r="45" spans="1:21" s="11" customFormat="1" ht="15.75" customHeight="1">
      <c r="A45" s="49"/>
      <c r="B45" s="28" t="s">
        <v>64</v>
      </c>
      <c r="C45" s="8">
        <v>2001</v>
      </c>
      <c r="D45" s="8" t="s">
        <v>16</v>
      </c>
      <c r="E45" s="46"/>
      <c r="F45" s="43"/>
      <c r="G45" s="52"/>
      <c r="H45" s="55"/>
      <c r="I45" s="14" t="s">
        <v>16</v>
      </c>
      <c r="J45" s="52"/>
      <c r="L45" s="5">
        <f t="shared" si="9"/>
        <v>0.1</v>
      </c>
      <c r="M45" s="18">
        <v>5</v>
      </c>
      <c r="N45" s="5">
        <f t="shared" si="10"/>
        <v>0</v>
      </c>
      <c r="O45" s="5">
        <f t="shared" si="11"/>
        <v>0</v>
      </c>
      <c r="P45" s="5">
        <f t="shared" si="12"/>
        <v>0</v>
      </c>
      <c r="Q45" s="5">
        <f t="shared" si="13"/>
        <v>0</v>
      </c>
      <c r="R45" s="5">
        <f t="shared" si="14"/>
        <v>0</v>
      </c>
      <c r="S45" s="5">
        <f t="shared" si="15"/>
        <v>0</v>
      </c>
      <c r="T45" s="5">
        <f t="shared" si="16"/>
        <v>0</v>
      </c>
      <c r="U45" s="5">
        <f t="shared" si="17"/>
        <v>0.1</v>
      </c>
    </row>
    <row r="46" spans="1:21" s="11" customFormat="1" ht="15.75" customHeight="1">
      <c r="A46" s="50"/>
      <c r="B46" s="28" t="s">
        <v>65</v>
      </c>
      <c r="C46" s="8">
        <v>2002</v>
      </c>
      <c r="D46" s="8" t="s">
        <v>14</v>
      </c>
      <c r="E46" s="47"/>
      <c r="F46" s="44"/>
      <c r="G46" s="53"/>
      <c r="H46" s="56"/>
      <c r="I46" s="14" t="s">
        <v>16</v>
      </c>
      <c r="J46" s="53"/>
      <c r="L46" s="5">
        <f>SUM(N46:U46)</f>
        <v>1</v>
      </c>
      <c r="M46" s="18">
        <v>6</v>
      </c>
      <c r="N46" s="5">
        <f t="shared" si="10"/>
        <v>0</v>
      </c>
      <c r="O46" s="5">
        <f t="shared" si="11"/>
        <v>0</v>
      </c>
      <c r="P46" s="5">
        <f t="shared" si="12"/>
        <v>0</v>
      </c>
      <c r="Q46" s="5">
        <f t="shared" si="13"/>
        <v>0</v>
      </c>
      <c r="R46" s="5">
        <f t="shared" si="14"/>
        <v>0</v>
      </c>
      <c r="S46" s="5">
        <f t="shared" si="15"/>
        <v>1</v>
      </c>
      <c r="T46" s="5">
        <f t="shared" si="16"/>
        <v>0</v>
      </c>
      <c r="U46" s="5">
        <f t="shared" si="17"/>
        <v>0</v>
      </c>
    </row>
    <row r="47" spans="1:21" s="36" customFormat="1" ht="15.75" customHeight="1">
      <c r="A47" s="57">
        <v>7</v>
      </c>
      <c r="B47" s="33" t="s">
        <v>127</v>
      </c>
      <c r="C47" s="34">
        <v>2000</v>
      </c>
      <c r="D47" s="34" t="s">
        <v>15</v>
      </c>
      <c r="E47" s="63" t="s">
        <v>134</v>
      </c>
      <c r="F47" s="66" t="s">
        <v>135</v>
      </c>
      <c r="G47" s="60">
        <v>670</v>
      </c>
      <c r="H47" s="69" t="s">
        <v>136</v>
      </c>
      <c r="I47" s="35" t="s">
        <v>146</v>
      </c>
      <c r="J47" s="60" t="s">
        <v>133</v>
      </c>
      <c r="L47" s="37"/>
      <c r="M47" s="38"/>
      <c r="N47" s="37"/>
      <c r="O47" s="37"/>
      <c r="P47" s="37"/>
      <c r="Q47" s="37"/>
      <c r="R47" s="37"/>
      <c r="S47" s="37"/>
      <c r="T47" s="37"/>
      <c r="U47" s="37"/>
    </row>
    <row r="48" spans="1:21" s="36" customFormat="1" ht="15.75" customHeight="1">
      <c r="A48" s="58"/>
      <c r="B48" s="33" t="s">
        <v>128</v>
      </c>
      <c r="C48" s="34">
        <v>2000</v>
      </c>
      <c r="D48" s="34" t="s">
        <v>15</v>
      </c>
      <c r="E48" s="64"/>
      <c r="F48" s="67"/>
      <c r="G48" s="61"/>
      <c r="H48" s="70"/>
      <c r="I48" s="35" t="s">
        <v>146</v>
      </c>
      <c r="J48" s="61"/>
      <c r="L48" s="37"/>
      <c r="M48" s="38"/>
      <c r="N48" s="37"/>
      <c r="O48" s="37"/>
      <c r="P48" s="37"/>
      <c r="Q48" s="37"/>
      <c r="R48" s="37"/>
      <c r="S48" s="37"/>
      <c r="T48" s="37"/>
      <c r="U48" s="37"/>
    </row>
    <row r="49" spans="1:21" s="36" customFormat="1" ht="15.75" customHeight="1">
      <c r="A49" s="58"/>
      <c r="B49" s="33" t="s">
        <v>129</v>
      </c>
      <c r="C49" s="34">
        <v>2000</v>
      </c>
      <c r="D49" s="34" t="s">
        <v>15</v>
      </c>
      <c r="E49" s="64"/>
      <c r="F49" s="67"/>
      <c r="G49" s="61"/>
      <c r="H49" s="70"/>
      <c r="I49" s="35" t="s">
        <v>146</v>
      </c>
      <c r="J49" s="61"/>
      <c r="L49" s="37"/>
      <c r="M49" s="38"/>
      <c r="N49" s="37"/>
      <c r="O49" s="37"/>
      <c r="P49" s="37"/>
      <c r="Q49" s="37"/>
      <c r="R49" s="37"/>
      <c r="S49" s="37"/>
      <c r="T49" s="37"/>
      <c r="U49" s="37"/>
    </row>
    <row r="50" spans="1:21" s="36" customFormat="1" ht="15.75" customHeight="1">
      <c r="A50" s="58"/>
      <c r="B50" s="33" t="s">
        <v>130</v>
      </c>
      <c r="C50" s="34">
        <v>2000</v>
      </c>
      <c r="D50" s="34" t="s">
        <v>15</v>
      </c>
      <c r="E50" s="64"/>
      <c r="F50" s="67"/>
      <c r="G50" s="61"/>
      <c r="H50" s="70"/>
      <c r="I50" s="35" t="s">
        <v>146</v>
      </c>
      <c r="J50" s="61"/>
      <c r="L50" s="37"/>
      <c r="M50" s="38"/>
      <c r="N50" s="37"/>
      <c r="O50" s="37"/>
      <c r="P50" s="37"/>
      <c r="Q50" s="37"/>
      <c r="R50" s="37"/>
      <c r="S50" s="37"/>
      <c r="T50" s="37"/>
      <c r="U50" s="37"/>
    </row>
    <row r="51" spans="1:21" s="36" customFormat="1" ht="15.75" customHeight="1">
      <c r="A51" s="58"/>
      <c r="B51" s="33" t="s">
        <v>131</v>
      </c>
      <c r="C51" s="34">
        <v>2000</v>
      </c>
      <c r="D51" s="34" t="s">
        <v>15</v>
      </c>
      <c r="E51" s="64"/>
      <c r="F51" s="67"/>
      <c r="G51" s="61"/>
      <c r="H51" s="70"/>
      <c r="I51" s="35" t="s">
        <v>146</v>
      </c>
      <c r="J51" s="61"/>
      <c r="L51" s="37"/>
      <c r="M51" s="38"/>
      <c r="N51" s="37"/>
      <c r="O51" s="37"/>
      <c r="P51" s="37"/>
      <c r="Q51" s="37"/>
      <c r="R51" s="37"/>
      <c r="S51" s="37"/>
      <c r="T51" s="37"/>
      <c r="U51" s="37"/>
    </row>
    <row r="52" spans="1:21" s="36" customFormat="1" ht="15.75" customHeight="1">
      <c r="A52" s="59"/>
      <c r="B52" s="33" t="s">
        <v>132</v>
      </c>
      <c r="C52" s="34">
        <v>2001</v>
      </c>
      <c r="D52" s="34" t="s">
        <v>15</v>
      </c>
      <c r="E52" s="65"/>
      <c r="F52" s="68"/>
      <c r="G52" s="62"/>
      <c r="H52" s="71"/>
      <c r="I52" s="35" t="s">
        <v>146</v>
      </c>
      <c r="J52" s="62"/>
      <c r="L52" s="37"/>
      <c r="M52" s="38"/>
      <c r="N52" s="37"/>
      <c r="O52" s="37"/>
      <c r="P52" s="37"/>
      <c r="Q52" s="37"/>
      <c r="R52" s="37"/>
      <c r="S52" s="37"/>
      <c r="T52" s="37"/>
      <c r="U52" s="37"/>
    </row>
    <row r="53" spans="10:23" s="11" customFormat="1" ht="15.75" customHeight="1">
      <c r="J53" s="15"/>
      <c r="N53" s="7"/>
      <c r="O53" s="5"/>
      <c r="P53" s="5"/>
      <c r="Q53" s="5"/>
      <c r="R53" s="5"/>
      <c r="S53" s="5"/>
      <c r="T53" s="5"/>
      <c r="U53" s="5"/>
      <c r="V53" s="5"/>
      <c r="W53" s="5"/>
    </row>
    <row r="54" spans="2:23" s="11" customFormat="1" ht="15.75" customHeight="1">
      <c r="B54" s="11" t="s">
        <v>147</v>
      </c>
      <c r="E54" s="11" t="s">
        <v>66</v>
      </c>
      <c r="G54" s="11" t="s">
        <v>148</v>
      </c>
      <c r="J54" s="11" t="s">
        <v>149</v>
      </c>
      <c r="N54" s="7"/>
      <c r="O54" s="5"/>
      <c r="P54" s="5"/>
      <c r="Q54" s="5"/>
      <c r="R54" s="5"/>
      <c r="S54" s="5"/>
      <c r="T54" s="5"/>
      <c r="U54" s="5"/>
      <c r="V54" s="5"/>
      <c r="W54" s="5"/>
    </row>
    <row r="55" spans="10:23" s="11" customFormat="1" ht="15.75" customHeight="1">
      <c r="J55" s="15"/>
      <c r="N55" s="7"/>
      <c r="O55" s="5"/>
      <c r="P55" s="5"/>
      <c r="Q55" s="5"/>
      <c r="R55" s="5"/>
      <c r="S55" s="5"/>
      <c r="T55" s="5"/>
      <c r="U55" s="5"/>
      <c r="V55" s="5"/>
      <c r="W55" s="5"/>
    </row>
    <row r="56" spans="2:23" s="11" customFormat="1" ht="15.75" customHeight="1">
      <c r="B56" s="11" t="s">
        <v>152</v>
      </c>
      <c r="E56" s="11" t="s">
        <v>67</v>
      </c>
      <c r="G56" s="11" t="s">
        <v>148</v>
      </c>
      <c r="J56" s="11" t="s">
        <v>150</v>
      </c>
      <c r="N56" s="7"/>
      <c r="O56" s="5"/>
      <c r="P56" s="5"/>
      <c r="Q56" s="5"/>
      <c r="R56" s="5"/>
      <c r="S56" s="5"/>
      <c r="T56" s="5"/>
      <c r="U56" s="5"/>
      <c r="V56" s="5"/>
      <c r="W56" s="5"/>
    </row>
    <row r="57" spans="10:23" ht="12.75">
      <c r="J57" s="6"/>
      <c r="N57" s="7"/>
      <c r="O57" s="5"/>
      <c r="P57" s="5"/>
      <c r="Q57" s="5"/>
      <c r="R57" s="5"/>
      <c r="S57" s="5"/>
      <c r="T57" s="5"/>
      <c r="U57" s="5"/>
      <c r="V57" s="5"/>
      <c r="W57" s="5"/>
    </row>
    <row r="58" ht="12.75">
      <c r="J58" s="6"/>
    </row>
    <row r="59" ht="12.75">
      <c r="J59" s="6"/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  <row r="66" ht="12.75">
      <c r="J66" s="6"/>
    </row>
    <row r="67" ht="12.75">
      <c r="J67" s="6"/>
    </row>
    <row r="68" ht="12.75">
      <c r="J68" s="6"/>
    </row>
    <row r="69" ht="12.75">
      <c r="J69" s="6"/>
    </row>
    <row r="70" ht="12.75">
      <c r="J70" s="6"/>
    </row>
    <row r="71" ht="12.75">
      <c r="J71" s="6"/>
    </row>
    <row r="72" ht="12.75">
      <c r="J72" s="6"/>
    </row>
    <row r="73" ht="12.75">
      <c r="J73" s="6"/>
    </row>
    <row r="74" ht="12.75">
      <c r="J74" s="6"/>
    </row>
    <row r="75" ht="12.75">
      <c r="J75" s="6"/>
    </row>
    <row r="76" ht="12.75">
      <c r="J76" s="6"/>
    </row>
    <row r="77" ht="12.75">
      <c r="J77" s="6"/>
    </row>
    <row r="78" ht="12.75">
      <c r="J78" s="6"/>
    </row>
    <row r="79" ht="12.75">
      <c r="J79" s="6"/>
    </row>
    <row r="80" ht="12.75">
      <c r="J80" s="6"/>
    </row>
    <row r="81" ht="12.75">
      <c r="J81" s="6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  <row r="88" ht="12.75">
      <c r="J88" s="6"/>
    </row>
    <row r="89" ht="12.75">
      <c r="J89" s="6"/>
    </row>
    <row r="90" ht="12.75">
      <c r="J90" s="6"/>
    </row>
    <row r="91" ht="12.75">
      <c r="J91" s="6"/>
    </row>
    <row r="92" ht="12.75">
      <c r="J92" s="6"/>
    </row>
    <row r="93" ht="12.75">
      <c r="J93" s="6"/>
    </row>
    <row r="94" ht="12.75">
      <c r="J94" s="6"/>
    </row>
    <row r="95" ht="12.75">
      <c r="J95" s="6"/>
    </row>
    <row r="96" ht="12.75">
      <c r="J96" s="6"/>
    </row>
    <row r="97" ht="12.75">
      <c r="J97" s="6"/>
    </row>
    <row r="98" ht="12.75">
      <c r="J98" s="6"/>
    </row>
    <row r="99" ht="12.75">
      <c r="J99" s="6"/>
    </row>
    <row r="100" ht="12.75">
      <c r="J100" s="6"/>
    </row>
    <row r="101" ht="12.75">
      <c r="J101" s="6"/>
    </row>
    <row r="102" ht="12.75">
      <c r="J102" s="6"/>
    </row>
    <row r="103" ht="12.75">
      <c r="J103" s="6"/>
    </row>
    <row r="104" ht="12.75">
      <c r="J104" s="6"/>
    </row>
    <row r="105" ht="12.75">
      <c r="J105" s="6"/>
    </row>
    <row r="106" ht="12.75">
      <c r="J106" s="6"/>
    </row>
    <row r="107" ht="12.75">
      <c r="J107" s="6"/>
    </row>
    <row r="108" ht="12.75">
      <c r="J108" s="6"/>
    </row>
    <row r="109" ht="12.75">
      <c r="J109" s="6"/>
    </row>
    <row r="110" ht="12.75">
      <c r="J110" s="6"/>
    </row>
    <row r="111" ht="12.75">
      <c r="J111" s="6"/>
    </row>
    <row r="112" ht="12.75">
      <c r="J112" s="6"/>
    </row>
    <row r="113" ht="12.75">
      <c r="J113" s="6"/>
    </row>
    <row r="114" ht="12.75">
      <c r="J114" s="6"/>
    </row>
    <row r="115" ht="12.75">
      <c r="J115" s="6"/>
    </row>
    <row r="116" ht="12.75">
      <c r="J116" s="6"/>
    </row>
    <row r="117" ht="12.75">
      <c r="J117" s="6"/>
    </row>
    <row r="118" ht="12.75">
      <c r="J118" s="6"/>
    </row>
    <row r="119" ht="12.75">
      <c r="J119" s="6"/>
    </row>
    <row r="120" ht="12.75">
      <c r="J120" s="6"/>
    </row>
    <row r="121" ht="12.75">
      <c r="J121" s="6"/>
    </row>
    <row r="122" ht="12.75">
      <c r="J122" s="6"/>
    </row>
    <row r="123" ht="12.75">
      <c r="J123" s="6"/>
    </row>
    <row r="124" ht="12.75">
      <c r="J124" s="6"/>
    </row>
    <row r="125" ht="12.75">
      <c r="J125" s="6"/>
    </row>
    <row r="126" ht="12.75">
      <c r="J126" s="6"/>
    </row>
    <row r="127" ht="12.75">
      <c r="J127" s="6"/>
    </row>
    <row r="128" ht="12.75">
      <c r="J128" s="6"/>
    </row>
    <row r="129" ht="12.75">
      <c r="J129" s="6"/>
    </row>
    <row r="130" ht="12.75">
      <c r="J130" s="6"/>
    </row>
    <row r="131" ht="12.75">
      <c r="J131" s="6"/>
    </row>
    <row r="132" ht="12.75">
      <c r="J132" s="6"/>
    </row>
    <row r="133" ht="12.75">
      <c r="J133" s="6"/>
    </row>
    <row r="134" ht="12.75">
      <c r="J134" s="6"/>
    </row>
    <row r="135" ht="12.75">
      <c r="J135" s="6"/>
    </row>
    <row r="136" ht="12.75">
      <c r="J136" s="6"/>
    </row>
    <row r="137" ht="12.75">
      <c r="J137" s="6"/>
    </row>
    <row r="138" ht="12.75">
      <c r="J138" s="6"/>
    </row>
    <row r="139" ht="12.75">
      <c r="J139" s="6"/>
    </row>
    <row r="140" ht="12.75">
      <c r="J140" s="6"/>
    </row>
    <row r="141" ht="12.75">
      <c r="J141" s="6"/>
    </row>
    <row r="142" ht="12.75">
      <c r="J142" s="6"/>
    </row>
    <row r="143" ht="12.75">
      <c r="J143" s="6"/>
    </row>
    <row r="144" ht="12.75">
      <c r="J144" s="6"/>
    </row>
    <row r="145" ht="12.75">
      <c r="J145" s="6"/>
    </row>
    <row r="146" ht="12.75">
      <c r="J146" s="6"/>
    </row>
    <row r="147" ht="12.75">
      <c r="J147" s="6"/>
    </row>
    <row r="148" ht="12.75">
      <c r="J148" s="6"/>
    </row>
    <row r="149" ht="12.75">
      <c r="J149" s="6"/>
    </row>
    <row r="150" ht="12.75">
      <c r="J150" s="6"/>
    </row>
    <row r="151" ht="12.75">
      <c r="J151" s="6"/>
    </row>
    <row r="152" ht="12.75">
      <c r="J152" s="6"/>
    </row>
    <row r="153" ht="12.75">
      <c r="J153" s="6"/>
    </row>
    <row r="154" ht="12.75">
      <c r="J154" s="6"/>
    </row>
    <row r="155" ht="12.75">
      <c r="J155" s="6"/>
    </row>
    <row r="156" ht="12.75">
      <c r="J156" s="6"/>
    </row>
    <row r="157" ht="12.75">
      <c r="J157" s="6"/>
    </row>
    <row r="158" ht="12.75">
      <c r="J158" s="6"/>
    </row>
    <row r="159" ht="12.75">
      <c r="J159" s="6"/>
    </row>
    <row r="160" ht="12.75">
      <c r="J160" s="6"/>
    </row>
    <row r="161" ht="12.75">
      <c r="J161" s="6"/>
    </row>
    <row r="162" ht="12.75">
      <c r="J162" s="6"/>
    </row>
    <row r="163" ht="12.75">
      <c r="J163" s="6"/>
    </row>
    <row r="164" ht="12.75">
      <c r="J164" s="6"/>
    </row>
    <row r="165" ht="12.75">
      <c r="J165" s="6"/>
    </row>
    <row r="166" ht="12.75">
      <c r="J166" s="6"/>
    </row>
    <row r="167" ht="12.75">
      <c r="J167" s="6"/>
    </row>
    <row r="168" ht="12.75">
      <c r="J168" s="6"/>
    </row>
    <row r="169" ht="12.75">
      <c r="J169" s="6"/>
    </row>
    <row r="170" ht="12.75">
      <c r="J170" s="6"/>
    </row>
    <row r="171" ht="12.75">
      <c r="J171" s="6"/>
    </row>
    <row r="172" ht="12.75">
      <c r="J172" s="6"/>
    </row>
    <row r="173" ht="12.75">
      <c r="J173" s="6"/>
    </row>
    <row r="174" ht="12.75">
      <c r="J174" s="6"/>
    </row>
    <row r="175" ht="12.75">
      <c r="J175" s="6"/>
    </row>
    <row r="176" ht="12.75">
      <c r="J176" s="6"/>
    </row>
    <row r="177" ht="12.75">
      <c r="J177" s="6"/>
    </row>
    <row r="178" ht="12.75">
      <c r="J178" s="6"/>
    </row>
    <row r="179" ht="12.75">
      <c r="J179" s="6"/>
    </row>
    <row r="180" ht="12.75">
      <c r="J180" s="6"/>
    </row>
    <row r="181" ht="12.75">
      <c r="J181" s="6"/>
    </row>
    <row r="182" ht="12.75">
      <c r="J182" s="6"/>
    </row>
    <row r="183" ht="12.75">
      <c r="J183" s="6"/>
    </row>
    <row r="184" ht="12.75">
      <c r="J184" s="6"/>
    </row>
    <row r="185" ht="12.75">
      <c r="J185" s="6"/>
    </row>
    <row r="186" ht="12.75">
      <c r="J186" s="6"/>
    </row>
    <row r="187" ht="12.75">
      <c r="J187" s="6"/>
    </row>
    <row r="188" ht="12.75">
      <c r="J188" s="6"/>
    </row>
    <row r="189" ht="12.75">
      <c r="J189" s="6"/>
    </row>
    <row r="190" ht="12.75">
      <c r="J190" s="6"/>
    </row>
    <row r="191" ht="12.75">
      <c r="J191" s="6"/>
    </row>
    <row r="192" ht="12.75">
      <c r="J192" s="6"/>
    </row>
    <row r="193" ht="12.75">
      <c r="J193" s="6"/>
    </row>
    <row r="194" ht="12.75">
      <c r="J194" s="6"/>
    </row>
    <row r="195" ht="12.75">
      <c r="J195" s="6"/>
    </row>
    <row r="196" ht="12.75">
      <c r="J196" s="6"/>
    </row>
    <row r="197" ht="12.75">
      <c r="J197" s="6"/>
    </row>
    <row r="198" ht="12.75">
      <c r="J198" s="6"/>
    </row>
    <row r="199" ht="12.75">
      <c r="J199" s="6"/>
    </row>
    <row r="200" ht="12.75">
      <c r="J200" s="6"/>
    </row>
    <row r="201" ht="12.75">
      <c r="J201" s="6"/>
    </row>
    <row r="202" ht="12.75">
      <c r="J202" s="6"/>
    </row>
    <row r="203" ht="12.75">
      <c r="J203" s="6"/>
    </row>
    <row r="204" ht="12.75">
      <c r="J204" s="6"/>
    </row>
    <row r="205" ht="12.75">
      <c r="J205" s="6"/>
    </row>
    <row r="206" ht="12.75">
      <c r="J206" s="6"/>
    </row>
    <row r="207" ht="12.75">
      <c r="J207" s="6"/>
    </row>
    <row r="208" ht="12.75">
      <c r="J208" s="6"/>
    </row>
    <row r="209" ht="12.75">
      <c r="J209" s="6"/>
    </row>
    <row r="210" ht="12.75">
      <c r="J210" s="6"/>
    </row>
    <row r="211" ht="12.75">
      <c r="J211" s="6"/>
    </row>
    <row r="212" ht="12.75">
      <c r="J212" s="6"/>
    </row>
    <row r="213" ht="12.75">
      <c r="J213" s="6"/>
    </row>
    <row r="214" ht="12.75">
      <c r="J214" s="6"/>
    </row>
    <row r="215" ht="12.75">
      <c r="J215" s="6"/>
    </row>
    <row r="216" ht="12.75">
      <c r="J216" s="6"/>
    </row>
    <row r="217" ht="12.75">
      <c r="J217" s="6"/>
    </row>
    <row r="218" ht="12.75">
      <c r="J218" s="6"/>
    </row>
    <row r="219" ht="12.75">
      <c r="J219" s="6"/>
    </row>
    <row r="220" ht="12.75">
      <c r="J220" s="6"/>
    </row>
    <row r="221" ht="12.75">
      <c r="J221" s="6"/>
    </row>
    <row r="222" ht="12.75">
      <c r="J222" s="6"/>
    </row>
    <row r="223" ht="12.75">
      <c r="J223" s="6"/>
    </row>
    <row r="224" ht="12.75">
      <c r="J224" s="6"/>
    </row>
    <row r="225" ht="12.75">
      <c r="J225" s="6"/>
    </row>
    <row r="226" ht="12.75">
      <c r="J226" s="6"/>
    </row>
    <row r="227" ht="12.75">
      <c r="J227" s="6"/>
    </row>
    <row r="228" ht="12.75">
      <c r="J228" s="6"/>
    </row>
    <row r="229" ht="12.75">
      <c r="J229" s="6"/>
    </row>
    <row r="230" ht="12.75">
      <c r="J230" s="6"/>
    </row>
    <row r="231" ht="12.75">
      <c r="J231" s="6"/>
    </row>
    <row r="232" ht="12.75">
      <c r="J232" s="6"/>
    </row>
    <row r="233" ht="12.75">
      <c r="J233" s="6"/>
    </row>
    <row r="234" ht="12.75">
      <c r="J234" s="6"/>
    </row>
    <row r="235" ht="12.75">
      <c r="J235" s="6"/>
    </row>
    <row r="236" ht="12.75">
      <c r="J236" s="6"/>
    </row>
    <row r="237" ht="12.75">
      <c r="J237" s="6"/>
    </row>
    <row r="238" ht="12.75">
      <c r="J238" s="6"/>
    </row>
    <row r="239" ht="12.75">
      <c r="J239" s="6"/>
    </row>
    <row r="240" ht="12.75">
      <c r="J240" s="6"/>
    </row>
    <row r="241" ht="12.75">
      <c r="J241" s="6"/>
    </row>
    <row r="242" ht="12.75">
      <c r="J242" s="6"/>
    </row>
    <row r="243" ht="12.75">
      <c r="J243" s="6"/>
    </row>
    <row r="244" ht="12.75">
      <c r="J244" s="6"/>
    </row>
    <row r="245" ht="12.75">
      <c r="J245" s="6"/>
    </row>
    <row r="246" ht="12.75">
      <c r="J246" s="6"/>
    </row>
    <row r="247" ht="12.75">
      <c r="J247" s="6"/>
    </row>
    <row r="248" ht="12.75">
      <c r="J248" s="6"/>
    </row>
    <row r="249" ht="12.75">
      <c r="J249" s="6"/>
    </row>
    <row r="250" ht="12.75">
      <c r="J250" s="6"/>
    </row>
    <row r="251" ht="12.75">
      <c r="J251" s="6"/>
    </row>
    <row r="252" ht="12.75">
      <c r="J252" s="6"/>
    </row>
    <row r="253" ht="12.75">
      <c r="J253" s="6"/>
    </row>
    <row r="254" ht="12.75">
      <c r="J254" s="6"/>
    </row>
    <row r="255" ht="12.75">
      <c r="J255" s="6"/>
    </row>
    <row r="256" ht="12.75">
      <c r="J256" s="6"/>
    </row>
    <row r="257" ht="12.75">
      <c r="J257" s="6"/>
    </row>
    <row r="258" ht="12.75">
      <c r="J258" s="6"/>
    </row>
    <row r="259" ht="12.75">
      <c r="J259" s="6"/>
    </row>
    <row r="260" ht="12.75">
      <c r="J260" s="6"/>
    </row>
    <row r="261" ht="12.75">
      <c r="J261" s="6"/>
    </row>
    <row r="262" ht="12.75">
      <c r="J262" s="6"/>
    </row>
    <row r="263" ht="12.75">
      <c r="J263" s="6"/>
    </row>
    <row r="264" ht="12.75">
      <c r="J264" s="6"/>
    </row>
    <row r="265" ht="12.75">
      <c r="J265" s="6"/>
    </row>
    <row r="266" ht="12.75">
      <c r="J266" s="6"/>
    </row>
    <row r="267" ht="12.75">
      <c r="J267" s="6"/>
    </row>
    <row r="268" ht="12.75">
      <c r="J268" s="6"/>
    </row>
    <row r="269" ht="12.75">
      <c r="J269" s="6"/>
    </row>
    <row r="270" ht="12.75">
      <c r="J270" s="6"/>
    </row>
    <row r="271" ht="12.75">
      <c r="J271" s="6"/>
    </row>
    <row r="272" ht="12.75">
      <c r="J272" s="6"/>
    </row>
    <row r="273" ht="12.75">
      <c r="J273" s="6"/>
    </row>
    <row r="274" ht="12.75">
      <c r="J274" s="6"/>
    </row>
    <row r="275" ht="12.75">
      <c r="J275" s="6"/>
    </row>
    <row r="276" ht="12.75">
      <c r="J276" s="6"/>
    </row>
    <row r="277" ht="12.75">
      <c r="J277" s="6"/>
    </row>
    <row r="278" ht="12.75">
      <c r="J278" s="6"/>
    </row>
    <row r="279" ht="12.75">
      <c r="J279" s="6"/>
    </row>
    <row r="280" ht="12.75">
      <c r="J280" s="6"/>
    </row>
    <row r="281" ht="12.75">
      <c r="J281" s="6"/>
    </row>
    <row r="282" ht="12.75">
      <c r="J282" s="6"/>
    </row>
    <row r="283" ht="12.75">
      <c r="J283" s="6"/>
    </row>
    <row r="284" ht="12.75">
      <c r="J284" s="6"/>
    </row>
    <row r="285" ht="12.75">
      <c r="J285" s="6"/>
    </row>
    <row r="286" ht="12.75">
      <c r="J286" s="6"/>
    </row>
    <row r="287" ht="12.75">
      <c r="J287" s="6"/>
    </row>
    <row r="288" ht="12.75">
      <c r="J288" s="6"/>
    </row>
    <row r="289" ht="12.75">
      <c r="J289" s="6"/>
    </row>
    <row r="290" ht="12.75">
      <c r="J290" s="6"/>
    </row>
    <row r="291" ht="12.75">
      <c r="J291" s="6"/>
    </row>
    <row r="292" ht="12.75">
      <c r="J292" s="6"/>
    </row>
    <row r="293" ht="12.75">
      <c r="J293" s="6"/>
    </row>
    <row r="294" ht="12.75">
      <c r="J294" s="6"/>
    </row>
    <row r="295" ht="12.75">
      <c r="J295" s="6"/>
    </row>
    <row r="296" ht="12.75">
      <c r="J296" s="6"/>
    </row>
    <row r="297" ht="12.75">
      <c r="J297" s="6"/>
    </row>
    <row r="298" ht="12.75">
      <c r="J298" s="6"/>
    </row>
    <row r="299" ht="12.75">
      <c r="J299" s="6"/>
    </row>
    <row r="300" ht="12.75">
      <c r="J300" s="6"/>
    </row>
    <row r="301" ht="12.75">
      <c r="J301" s="6"/>
    </row>
    <row r="302" ht="12.75">
      <c r="J302" s="6"/>
    </row>
    <row r="303" ht="12.75">
      <c r="J303" s="6"/>
    </row>
    <row r="304" ht="12.75">
      <c r="J304" s="6"/>
    </row>
    <row r="305" ht="12.75">
      <c r="J305" s="6"/>
    </row>
    <row r="306" ht="12.75">
      <c r="J306" s="6"/>
    </row>
    <row r="307" ht="12.75">
      <c r="J307" s="6"/>
    </row>
    <row r="308" ht="12.75">
      <c r="J308" s="6"/>
    </row>
    <row r="309" ht="12.75">
      <c r="J309" s="6"/>
    </row>
    <row r="310" ht="12.75">
      <c r="J310" s="6"/>
    </row>
    <row r="311" ht="12.75">
      <c r="J311" s="6"/>
    </row>
    <row r="312" ht="12.75">
      <c r="J312" s="6"/>
    </row>
    <row r="313" ht="12.75">
      <c r="J313" s="6"/>
    </row>
    <row r="314" ht="12.75">
      <c r="J314" s="6"/>
    </row>
    <row r="315" ht="12.75">
      <c r="J315" s="6"/>
    </row>
    <row r="316" ht="12.75">
      <c r="J316" s="6"/>
    </row>
    <row r="317" ht="12.75">
      <c r="J317" s="6"/>
    </row>
    <row r="318" ht="12.75">
      <c r="J318" s="6"/>
    </row>
    <row r="319" ht="12.75">
      <c r="J319" s="6"/>
    </row>
    <row r="320" ht="12.75">
      <c r="J320" s="6"/>
    </row>
    <row r="321" ht="12.75">
      <c r="J321" s="6"/>
    </row>
    <row r="322" ht="12.75">
      <c r="J322" s="6"/>
    </row>
    <row r="323" ht="12.75">
      <c r="J323" s="6"/>
    </row>
    <row r="324" ht="12.75">
      <c r="J324" s="6"/>
    </row>
    <row r="325" ht="12.75">
      <c r="J325" s="6"/>
    </row>
    <row r="326" ht="12.75">
      <c r="J326" s="6"/>
    </row>
    <row r="327" ht="12.75">
      <c r="J327" s="6"/>
    </row>
    <row r="328" ht="12.75">
      <c r="J328" s="6"/>
    </row>
    <row r="329" ht="12.75">
      <c r="J329" s="6"/>
    </row>
    <row r="330" ht="12.75">
      <c r="J330" s="6"/>
    </row>
    <row r="331" ht="12.75">
      <c r="J331" s="6"/>
    </row>
    <row r="332" ht="12.75">
      <c r="J332" s="6"/>
    </row>
    <row r="333" ht="12.75">
      <c r="J333" s="6"/>
    </row>
    <row r="334" ht="12.75">
      <c r="J334" s="6"/>
    </row>
    <row r="335" ht="12.75">
      <c r="J335" s="6"/>
    </row>
    <row r="336" ht="12.75">
      <c r="J336" s="6"/>
    </row>
    <row r="337" ht="12.75">
      <c r="J337" s="6"/>
    </row>
    <row r="338" ht="12.75">
      <c r="J338" s="6"/>
    </row>
    <row r="339" ht="12.75">
      <c r="J339" s="6"/>
    </row>
    <row r="340" ht="12.75">
      <c r="J340" s="6"/>
    </row>
    <row r="341" ht="12.75">
      <c r="J341" s="6"/>
    </row>
    <row r="342" ht="12.75">
      <c r="J342" s="6"/>
    </row>
    <row r="343" ht="12.75">
      <c r="J343" s="6"/>
    </row>
    <row r="344" ht="12.75">
      <c r="J344" s="6"/>
    </row>
    <row r="345" ht="12.75">
      <c r="J345" s="6"/>
    </row>
    <row r="346" ht="12.75">
      <c r="J346" s="6"/>
    </row>
    <row r="347" ht="12.75">
      <c r="J347" s="6"/>
    </row>
    <row r="348" ht="12.75">
      <c r="J348" s="6"/>
    </row>
    <row r="349" ht="12.75">
      <c r="J349" s="6"/>
    </row>
    <row r="350" ht="12.75">
      <c r="J350" s="6"/>
    </row>
    <row r="351" ht="12.75">
      <c r="J351" s="6"/>
    </row>
    <row r="352" ht="12.75">
      <c r="J352" s="6"/>
    </row>
    <row r="353" ht="12.75">
      <c r="J353" s="6"/>
    </row>
    <row r="354" ht="12.75">
      <c r="J354" s="6"/>
    </row>
    <row r="355" ht="12.75">
      <c r="J355" s="6"/>
    </row>
    <row r="356" ht="12.75">
      <c r="J356" s="6"/>
    </row>
    <row r="357" ht="12.75">
      <c r="J357" s="6"/>
    </row>
    <row r="358" ht="12.75">
      <c r="J358" s="6"/>
    </row>
    <row r="359" ht="12.75">
      <c r="J359" s="6"/>
    </row>
    <row r="360" ht="12.75">
      <c r="J360" s="6"/>
    </row>
    <row r="361" ht="12.75">
      <c r="J361" s="6"/>
    </row>
    <row r="362" ht="12.75">
      <c r="J362" s="6"/>
    </row>
    <row r="363" ht="12.75">
      <c r="J363" s="6"/>
    </row>
    <row r="364" ht="12.75">
      <c r="J364" s="6"/>
    </row>
    <row r="365" ht="12.75">
      <c r="J365" s="6"/>
    </row>
    <row r="366" ht="12.75">
      <c r="J366" s="6"/>
    </row>
    <row r="367" ht="12.75">
      <c r="J367" s="6"/>
    </row>
    <row r="368" ht="12.75">
      <c r="J368" s="6"/>
    </row>
    <row r="369" ht="12.75">
      <c r="J369" s="6"/>
    </row>
    <row r="370" ht="12.75">
      <c r="J370" s="6"/>
    </row>
    <row r="371" ht="12.75">
      <c r="J371" s="6"/>
    </row>
    <row r="372" ht="12.75">
      <c r="J372" s="6"/>
    </row>
    <row r="373" ht="12.75">
      <c r="J373" s="6"/>
    </row>
    <row r="374" ht="12.75">
      <c r="J374" s="6"/>
    </row>
    <row r="375" ht="12.75">
      <c r="J375" s="6"/>
    </row>
    <row r="376" ht="12.75">
      <c r="J376" s="6"/>
    </row>
    <row r="377" ht="12.75">
      <c r="J377" s="6"/>
    </row>
    <row r="378" ht="12.75">
      <c r="J378" s="6"/>
    </row>
    <row r="379" ht="12.75">
      <c r="J379" s="6"/>
    </row>
    <row r="380" ht="12.75">
      <c r="J380" s="6"/>
    </row>
    <row r="381" ht="12.75">
      <c r="J381" s="6"/>
    </row>
    <row r="382" ht="12.75">
      <c r="J382" s="6"/>
    </row>
    <row r="383" ht="12.75">
      <c r="J383" s="6"/>
    </row>
    <row r="384" ht="12.75">
      <c r="J384" s="6"/>
    </row>
    <row r="385" ht="12.75">
      <c r="J385" s="6"/>
    </row>
    <row r="386" ht="12.75">
      <c r="J386" s="6"/>
    </row>
    <row r="387" ht="12.75">
      <c r="J387" s="6"/>
    </row>
    <row r="388" ht="12.75">
      <c r="J388" s="6"/>
    </row>
    <row r="389" ht="12.75">
      <c r="J389" s="6"/>
    </row>
    <row r="390" ht="12.75">
      <c r="J390" s="6"/>
    </row>
    <row r="391" ht="12.75">
      <c r="J391" s="6"/>
    </row>
    <row r="392" ht="12.75">
      <c r="J392" s="6"/>
    </row>
    <row r="393" ht="12.75">
      <c r="J393" s="6"/>
    </row>
    <row r="394" ht="12.75">
      <c r="J394" s="6"/>
    </row>
    <row r="395" ht="12.75">
      <c r="J395" s="6"/>
    </row>
    <row r="396" ht="12.75">
      <c r="J396" s="6"/>
    </row>
    <row r="397" ht="12.75">
      <c r="J397" s="6"/>
    </row>
    <row r="398" ht="12.75">
      <c r="J398" s="6"/>
    </row>
    <row r="399" ht="12.75">
      <c r="J399" s="6"/>
    </row>
    <row r="400" ht="12.75">
      <c r="J400" s="6"/>
    </row>
    <row r="401" ht="12.75">
      <c r="J401" s="6"/>
    </row>
    <row r="402" ht="12.75">
      <c r="J402" s="6"/>
    </row>
    <row r="403" ht="12.75">
      <c r="J403" s="6"/>
    </row>
    <row r="404" ht="12.75">
      <c r="J404" s="6"/>
    </row>
    <row r="405" ht="12.75">
      <c r="J405" s="6"/>
    </row>
    <row r="406" ht="12.75">
      <c r="J406" s="6"/>
    </row>
    <row r="407" ht="12.75">
      <c r="J407" s="6"/>
    </row>
    <row r="408" ht="12.75">
      <c r="J408" s="6"/>
    </row>
    <row r="409" ht="12.75">
      <c r="J409" s="6"/>
    </row>
    <row r="410" ht="12.75">
      <c r="J410" s="6"/>
    </row>
    <row r="411" ht="12.75">
      <c r="J411" s="6"/>
    </row>
    <row r="412" ht="12.75">
      <c r="J412" s="6"/>
    </row>
    <row r="413" ht="12.75">
      <c r="J413" s="6"/>
    </row>
    <row r="414" ht="12.75">
      <c r="J414" s="6"/>
    </row>
    <row r="415" ht="12.75">
      <c r="J415" s="6"/>
    </row>
    <row r="416" ht="12.75">
      <c r="J416" s="6"/>
    </row>
    <row r="417" ht="12.75">
      <c r="J417" s="6"/>
    </row>
    <row r="418" ht="12.75">
      <c r="J418" s="6"/>
    </row>
    <row r="419" ht="12.75">
      <c r="J419" s="6"/>
    </row>
    <row r="420" ht="12.75">
      <c r="J420" s="6"/>
    </row>
    <row r="421" ht="12.75">
      <c r="J421" s="6"/>
    </row>
    <row r="422" ht="12.75">
      <c r="J422" s="6"/>
    </row>
    <row r="423" ht="12.75">
      <c r="J423" s="6"/>
    </row>
    <row r="424" ht="12.75">
      <c r="J424" s="6"/>
    </row>
    <row r="425" ht="12.75">
      <c r="J425" s="6"/>
    </row>
    <row r="426" ht="12.75">
      <c r="J426" s="6"/>
    </row>
    <row r="427" ht="12.75">
      <c r="J427" s="6"/>
    </row>
    <row r="428" ht="12.75">
      <c r="J428" s="6"/>
    </row>
    <row r="429" ht="12.75">
      <c r="J429" s="6"/>
    </row>
    <row r="430" ht="12.75">
      <c r="J430" s="6"/>
    </row>
    <row r="431" ht="12.75">
      <c r="J431" s="6"/>
    </row>
    <row r="432" ht="12.75">
      <c r="J432" s="6"/>
    </row>
    <row r="433" ht="12.75">
      <c r="J433" s="6"/>
    </row>
    <row r="434" ht="12.75">
      <c r="J434" s="6"/>
    </row>
    <row r="435" ht="12.75">
      <c r="J435" s="6"/>
    </row>
    <row r="436" ht="12.75">
      <c r="J436" s="6"/>
    </row>
    <row r="437" ht="12.75">
      <c r="J437" s="6"/>
    </row>
    <row r="438" ht="12.75">
      <c r="J438" s="6"/>
    </row>
    <row r="439" ht="12.75">
      <c r="J439" s="6"/>
    </row>
    <row r="440" ht="12.75">
      <c r="J440" s="6"/>
    </row>
    <row r="441" ht="12.75">
      <c r="J441" s="6"/>
    </row>
    <row r="442" ht="12.75">
      <c r="J442" s="6"/>
    </row>
    <row r="443" ht="12.75">
      <c r="J443" s="6"/>
    </row>
    <row r="444" ht="12.75">
      <c r="J444" s="6"/>
    </row>
    <row r="445" ht="12.75">
      <c r="J445" s="6"/>
    </row>
    <row r="446" ht="12.75">
      <c r="J446" s="6"/>
    </row>
    <row r="447" ht="12.75">
      <c r="J447" s="6"/>
    </row>
    <row r="448" ht="12.75">
      <c r="J448" s="6"/>
    </row>
    <row r="449" ht="12.75">
      <c r="J449" s="6"/>
    </row>
    <row r="450" ht="12.75">
      <c r="J450" s="6"/>
    </row>
    <row r="451" ht="12.75">
      <c r="J451" s="6"/>
    </row>
    <row r="452" ht="12.75">
      <c r="J452" s="6"/>
    </row>
    <row r="453" ht="12.75">
      <c r="J453" s="6"/>
    </row>
    <row r="454" ht="12.75">
      <c r="J454" s="6"/>
    </row>
    <row r="455" ht="12.75">
      <c r="J455" s="6"/>
    </row>
    <row r="456" ht="12.75">
      <c r="J456" s="6"/>
    </row>
    <row r="457" ht="12.75">
      <c r="J457" s="6"/>
    </row>
    <row r="458" ht="12.75">
      <c r="J458" s="6"/>
    </row>
    <row r="459" ht="12.75">
      <c r="J459" s="6"/>
    </row>
    <row r="460" ht="12.75">
      <c r="J460" s="6"/>
    </row>
    <row r="461" ht="12.75">
      <c r="J461" s="6"/>
    </row>
    <row r="462" ht="12.75">
      <c r="J462" s="6"/>
    </row>
    <row r="463" ht="12.75">
      <c r="J463" s="6"/>
    </row>
    <row r="464" ht="12.75">
      <c r="J464" s="6"/>
    </row>
    <row r="465" ht="12.75">
      <c r="J465" s="6"/>
    </row>
    <row r="466" ht="12.75">
      <c r="J466" s="6"/>
    </row>
    <row r="467" ht="12.75">
      <c r="J467" s="6"/>
    </row>
    <row r="468" ht="12.75">
      <c r="J468" s="6"/>
    </row>
    <row r="469" ht="12.75">
      <c r="J469" s="6"/>
    </row>
    <row r="470" ht="12.75">
      <c r="J470" s="6"/>
    </row>
    <row r="471" ht="12.75">
      <c r="J471" s="6"/>
    </row>
    <row r="472" ht="12.75">
      <c r="J472" s="6"/>
    </row>
    <row r="473" ht="12.75">
      <c r="J473" s="6"/>
    </row>
    <row r="474" ht="12.75">
      <c r="J474" s="6"/>
    </row>
    <row r="475" ht="12.75">
      <c r="J475" s="6"/>
    </row>
    <row r="476" ht="12.75">
      <c r="J476" s="6"/>
    </row>
    <row r="477" ht="12.75">
      <c r="J477" s="6"/>
    </row>
    <row r="478" ht="12.75">
      <c r="J478" s="6"/>
    </row>
    <row r="479" ht="12.75">
      <c r="J479" s="6"/>
    </row>
    <row r="480" ht="12.75">
      <c r="J480" s="6"/>
    </row>
    <row r="481" ht="12.75">
      <c r="J481" s="6"/>
    </row>
    <row r="482" ht="12.75">
      <c r="J482" s="6"/>
    </row>
    <row r="483" ht="12.75">
      <c r="J483" s="6"/>
    </row>
    <row r="484" ht="12.75">
      <c r="J484" s="6"/>
    </row>
    <row r="485" ht="12.75">
      <c r="J485" s="6"/>
    </row>
    <row r="486" ht="12.75">
      <c r="J486" s="6"/>
    </row>
    <row r="487" ht="12.75">
      <c r="J487" s="6"/>
    </row>
    <row r="488" ht="12.75">
      <c r="J488" s="6"/>
    </row>
    <row r="489" ht="12.75">
      <c r="J489" s="6"/>
    </row>
    <row r="490" ht="12.75">
      <c r="J490" s="6"/>
    </row>
    <row r="491" ht="12.75">
      <c r="J491" s="6"/>
    </row>
    <row r="492" ht="12.75">
      <c r="J492" s="6"/>
    </row>
    <row r="493" ht="12.75">
      <c r="J493" s="6"/>
    </row>
    <row r="494" ht="12.75">
      <c r="J494" s="6"/>
    </row>
    <row r="495" ht="12.75">
      <c r="J495" s="6"/>
    </row>
    <row r="496" ht="12.75">
      <c r="J496" s="6"/>
    </row>
    <row r="497" ht="12.75">
      <c r="J497" s="6"/>
    </row>
    <row r="498" ht="12.75">
      <c r="J498" s="6"/>
    </row>
    <row r="499" ht="12.75">
      <c r="J499" s="6"/>
    </row>
    <row r="500" ht="12.75">
      <c r="J500" s="6"/>
    </row>
    <row r="501" ht="12.75">
      <c r="J501" s="6"/>
    </row>
    <row r="502" ht="12.75">
      <c r="J502" s="6"/>
    </row>
    <row r="503" ht="12.75">
      <c r="J503" s="6"/>
    </row>
    <row r="504" ht="12.75">
      <c r="J504" s="6"/>
    </row>
    <row r="505" ht="12.75">
      <c r="J505" s="6"/>
    </row>
    <row r="506" ht="12.75">
      <c r="J506" s="6"/>
    </row>
    <row r="507" ht="12.75">
      <c r="J507" s="6"/>
    </row>
    <row r="508" ht="12.75">
      <c r="J508" s="6"/>
    </row>
    <row r="509" ht="12.75">
      <c r="J509" s="6"/>
    </row>
    <row r="510" ht="12.75">
      <c r="J510" s="6"/>
    </row>
    <row r="511" ht="12.75">
      <c r="J511" s="6"/>
    </row>
    <row r="512" ht="12.75">
      <c r="J512" s="6"/>
    </row>
    <row r="513" ht="12.75">
      <c r="J513" s="6"/>
    </row>
    <row r="514" ht="12.75">
      <c r="J514" s="6"/>
    </row>
    <row r="515" ht="12.75">
      <c r="J515" s="6"/>
    </row>
    <row r="516" ht="12.75">
      <c r="J516" s="6"/>
    </row>
    <row r="517" ht="12.75">
      <c r="J517" s="6"/>
    </row>
    <row r="518" ht="12.75">
      <c r="J518" s="6"/>
    </row>
    <row r="519" ht="12.75">
      <c r="J519" s="6"/>
    </row>
    <row r="520" ht="12.75">
      <c r="J520" s="6"/>
    </row>
    <row r="521" ht="12.75">
      <c r="J521" s="6"/>
    </row>
    <row r="522" ht="12.75">
      <c r="J522" s="6"/>
    </row>
    <row r="523" ht="12.75">
      <c r="J523" s="6"/>
    </row>
    <row r="524" ht="12.75">
      <c r="J524" s="6"/>
    </row>
    <row r="525" ht="12.75">
      <c r="J525" s="6"/>
    </row>
    <row r="526" ht="12.75">
      <c r="J526" s="6"/>
    </row>
    <row r="527" ht="12.75">
      <c r="J527" s="6"/>
    </row>
    <row r="528" ht="12.75">
      <c r="J528" s="6"/>
    </row>
    <row r="529" ht="12.75">
      <c r="J529" s="6"/>
    </row>
    <row r="530" ht="12.75">
      <c r="J530" s="6"/>
    </row>
    <row r="531" ht="12.75">
      <c r="J531" s="6"/>
    </row>
    <row r="532" ht="12.75">
      <c r="J532" s="6"/>
    </row>
    <row r="533" ht="12.75">
      <c r="J533" s="6"/>
    </row>
    <row r="534" ht="12.75">
      <c r="J534" s="6"/>
    </row>
    <row r="535" ht="12.75">
      <c r="J535" s="6"/>
    </row>
    <row r="536" ht="12.75">
      <c r="J536" s="6"/>
    </row>
    <row r="537" ht="12.75">
      <c r="J537" s="6"/>
    </row>
    <row r="538" ht="12.75">
      <c r="J538" s="6"/>
    </row>
    <row r="539" ht="12.75">
      <c r="J539" s="6"/>
    </row>
    <row r="540" ht="12.75">
      <c r="J540" s="6"/>
    </row>
    <row r="541" ht="12.75">
      <c r="J541" s="6"/>
    </row>
    <row r="542" ht="12.75">
      <c r="J542" s="6"/>
    </row>
    <row r="543" ht="12.75">
      <c r="J543" s="6"/>
    </row>
    <row r="544" ht="12.75">
      <c r="J544" s="6"/>
    </row>
    <row r="545" ht="12.75">
      <c r="J545" s="6"/>
    </row>
    <row r="546" ht="12.75">
      <c r="J546" s="6"/>
    </row>
    <row r="547" ht="12.75">
      <c r="J547" s="6"/>
    </row>
    <row r="548" ht="12.75">
      <c r="J548" s="6"/>
    </row>
    <row r="549" ht="12.75">
      <c r="J549" s="6"/>
    </row>
    <row r="550" ht="12.75">
      <c r="J550" s="6"/>
    </row>
    <row r="551" ht="12.75">
      <c r="J551" s="6"/>
    </row>
    <row r="552" ht="12.75">
      <c r="J552" s="6"/>
    </row>
    <row r="553" ht="12.75">
      <c r="J553" s="6"/>
    </row>
    <row r="554" ht="12.75">
      <c r="J554" s="6"/>
    </row>
    <row r="555" ht="12.75">
      <c r="J555" s="6"/>
    </row>
    <row r="556" ht="12.75">
      <c r="J556" s="6"/>
    </row>
    <row r="557" ht="12.75">
      <c r="J557" s="6"/>
    </row>
    <row r="558" ht="12.75">
      <c r="J558" s="6"/>
    </row>
    <row r="559" ht="12.75">
      <c r="J559" s="6"/>
    </row>
    <row r="560" ht="12.75">
      <c r="J560" s="6"/>
    </row>
    <row r="561" ht="12.75">
      <c r="J561" s="6"/>
    </row>
    <row r="562" ht="12.75">
      <c r="J562" s="6"/>
    </row>
    <row r="563" ht="12.75">
      <c r="J563" s="6"/>
    </row>
    <row r="564" ht="12.75">
      <c r="J564" s="6"/>
    </row>
    <row r="565" ht="12.75">
      <c r="J565" s="6"/>
    </row>
    <row r="566" ht="12.75">
      <c r="J566" s="6"/>
    </row>
    <row r="567" ht="12.75">
      <c r="J567" s="6"/>
    </row>
    <row r="568" ht="12.75">
      <c r="J568" s="6"/>
    </row>
    <row r="569" ht="12.75">
      <c r="J569" s="6"/>
    </row>
    <row r="570" ht="12.75">
      <c r="J570" s="6"/>
    </row>
    <row r="571" ht="12.75">
      <c r="J571" s="6"/>
    </row>
    <row r="572" ht="12.75">
      <c r="J572" s="6"/>
    </row>
    <row r="573" ht="12.75">
      <c r="J573" s="6"/>
    </row>
    <row r="574" ht="12.75">
      <c r="J574" s="6"/>
    </row>
    <row r="575" ht="12.75">
      <c r="J575" s="6"/>
    </row>
    <row r="576" ht="12.75">
      <c r="J576" s="6"/>
    </row>
    <row r="577" ht="12.75">
      <c r="J577" s="6"/>
    </row>
    <row r="578" ht="12.75">
      <c r="J578" s="6"/>
    </row>
    <row r="579" ht="12.75">
      <c r="J579" s="6"/>
    </row>
    <row r="580" ht="12.75">
      <c r="J580" s="6"/>
    </row>
    <row r="581" ht="12.75">
      <c r="J581" s="6"/>
    </row>
    <row r="582" ht="12.75">
      <c r="J582" s="6"/>
    </row>
    <row r="583" ht="12.75">
      <c r="J583" s="6"/>
    </row>
    <row r="584" ht="12.75">
      <c r="J584" s="6"/>
    </row>
    <row r="585" ht="12.75">
      <c r="J585" s="6"/>
    </row>
    <row r="586" ht="12.75">
      <c r="J586" s="6"/>
    </row>
    <row r="587" ht="12.75">
      <c r="J587" s="6"/>
    </row>
    <row r="588" ht="12.75">
      <c r="J588" s="6"/>
    </row>
    <row r="589" ht="12.75">
      <c r="J589" s="6"/>
    </row>
    <row r="590" ht="12.75">
      <c r="J590" s="6"/>
    </row>
    <row r="591" ht="12.75">
      <c r="J591" s="6"/>
    </row>
    <row r="592" ht="12.75">
      <c r="J592" s="6"/>
    </row>
    <row r="593" ht="12.75">
      <c r="J593" s="6"/>
    </row>
    <row r="594" ht="12.75">
      <c r="J594" s="6"/>
    </row>
    <row r="595" ht="12.75">
      <c r="J595" s="6"/>
    </row>
    <row r="596" ht="12.75">
      <c r="J596" s="6"/>
    </row>
    <row r="597" ht="12.75">
      <c r="J597" s="6"/>
    </row>
    <row r="598" ht="12.75">
      <c r="J598" s="6"/>
    </row>
    <row r="599" ht="12.75">
      <c r="J599" s="6"/>
    </row>
    <row r="600" ht="12.75">
      <c r="J600" s="6"/>
    </row>
    <row r="601" ht="12.75">
      <c r="J601" s="6"/>
    </row>
    <row r="602" ht="12.75">
      <c r="J602" s="6"/>
    </row>
    <row r="603" ht="12.75">
      <c r="J603" s="6"/>
    </row>
    <row r="604" ht="12.75">
      <c r="J604" s="6"/>
    </row>
    <row r="605" ht="12.75">
      <c r="J605" s="6"/>
    </row>
    <row r="606" ht="12.75">
      <c r="J606" s="6"/>
    </row>
    <row r="607" ht="12.75">
      <c r="J607" s="6"/>
    </row>
    <row r="608" ht="12.75">
      <c r="J608" s="6"/>
    </row>
    <row r="609" ht="12.75">
      <c r="J609" s="6"/>
    </row>
    <row r="610" ht="12.75">
      <c r="J610" s="6"/>
    </row>
    <row r="611" ht="12.75">
      <c r="J611" s="6"/>
    </row>
    <row r="612" ht="12.75">
      <c r="J612" s="6"/>
    </row>
    <row r="613" ht="12.75">
      <c r="J613" s="6"/>
    </row>
    <row r="614" ht="12.75">
      <c r="J614" s="6"/>
    </row>
    <row r="615" ht="12.75">
      <c r="J615" s="6"/>
    </row>
    <row r="616" ht="12.75">
      <c r="J616" s="6"/>
    </row>
    <row r="617" ht="12.75">
      <c r="J617" s="6"/>
    </row>
    <row r="618" ht="12.75">
      <c r="J618" s="6"/>
    </row>
    <row r="619" ht="12.75">
      <c r="J619" s="6"/>
    </row>
    <row r="620" ht="12.75">
      <c r="J620" s="6"/>
    </row>
    <row r="621" ht="12.75">
      <c r="J621" s="6"/>
    </row>
    <row r="622" ht="12.75">
      <c r="J622" s="6"/>
    </row>
    <row r="623" ht="12.75">
      <c r="J623" s="6"/>
    </row>
    <row r="624" ht="12.75">
      <c r="J624" s="6"/>
    </row>
    <row r="625" ht="12.75">
      <c r="J625" s="6"/>
    </row>
    <row r="626" ht="12.75">
      <c r="J626" s="6"/>
    </row>
    <row r="627" ht="12.75">
      <c r="J627" s="6"/>
    </row>
    <row r="628" ht="12.75">
      <c r="J628" s="6"/>
    </row>
    <row r="629" ht="12.75">
      <c r="J629" s="6"/>
    </row>
    <row r="630" ht="12.75">
      <c r="J630" s="6"/>
    </row>
    <row r="631" ht="12.75">
      <c r="J631" s="6"/>
    </row>
    <row r="632" ht="12.75">
      <c r="J632" s="6"/>
    </row>
    <row r="633" ht="12.75">
      <c r="J633" s="6"/>
    </row>
    <row r="634" ht="12.75">
      <c r="J634" s="6"/>
    </row>
    <row r="635" ht="12.75">
      <c r="J635" s="6"/>
    </row>
    <row r="636" ht="12.75">
      <c r="J636" s="6"/>
    </row>
    <row r="637" ht="12.75">
      <c r="J637" s="6"/>
    </row>
    <row r="638" ht="12.75">
      <c r="J638" s="6"/>
    </row>
    <row r="639" ht="12.75">
      <c r="J639" s="6"/>
    </row>
    <row r="640" ht="12.75">
      <c r="J640" s="6"/>
    </row>
    <row r="641" ht="12.75">
      <c r="J641" s="6"/>
    </row>
    <row r="642" ht="12.75">
      <c r="J642" s="6"/>
    </row>
    <row r="643" ht="12.75">
      <c r="J643" s="6"/>
    </row>
    <row r="644" ht="12.75">
      <c r="J644" s="6"/>
    </row>
    <row r="645" ht="12.75">
      <c r="J645" s="6"/>
    </row>
    <row r="646" ht="12.75">
      <c r="J646" s="6"/>
    </row>
    <row r="647" ht="12.75">
      <c r="J647" s="6"/>
    </row>
    <row r="648" ht="12.75">
      <c r="J648" s="6"/>
    </row>
    <row r="649" ht="12.75">
      <c r="J649" s="6"/>
    </row>
    <row r="650" ht="12.75">
      <c r="J650" s="6"/>
    </row>
    <row r="651" ht="12.75">
      <c r="J651" s="6"/>
    </row>
    <row r="652" ht="12.75">
      <c r="J652" s="6"/>
    </row>
    <row r="653" ht="12.75">
      <c r="J653" s="6"/>
    </row>
    <row r="654" ht="12.75">
      <c r="J654" s="6"/>
    </row>
    <row r="655" ht="12.75">
      <c r="J655" s="6"/>
    </row>
    <row r="656" ht="12.75">
      <c r="J656" s="6"/>
    </row>
    <row r="657" ht="12.75">
      <c r="J657" s="6"/>
    </row>
    <row r="658" ht="12.75">
      <c r="J658" s="6"/>
    </row>
    <row r="659" ht="12.75">
      <c r="J659" s="6"/>
    </row>
    <row r="660" ht="12.75">
      <c r="J660" s="6"/>
    </row>
    <row r="661" ht="12.75">
      <c r="J661" s="6"/>
    </row>
    <row r="662" ht="12.75">
      <c r="J662" s="6"/>
    </row>
    <row r="663" ht="12.75">
      <c r="J663" s="6"/>
    </row>
    <row r="664" ht="12.75">
      <c r="J664" s="6"/>
    </row>
    <row r="665" ht="12.75">
      <c r="J665" s="6"/>
    </row>
    <row r="666" ht="12.75">
      <c r="J666" s="6"/>
    </row>
    <row r="667" ht="12.75">
      <c r="J667" s="6"/>
    </row>
    <row r="668" ht="12.75">
      <c r="J668" s="6"/>
    </row>
    <row r="669" ht="12.75">
      <c r="J669" s="6"/>
    </row>
    <row r="670" ht="12.75">
      <c r="J670" s="6"/>
    </row>
    <row r="671" ht="12.75">
      <c r="J671" s="6"/>
    </row>
    <row r="672" ht="12.75">
      <c r="J672" s="6"/>
    </row>
    <row r="673" ht="12.75">
      <c r="J673" s="6"/>
    </row>
    <row r="674" ht="12.75">
      <c r="J674" s="6"/>
    </row>
    <row r="675" ht="12.75">
      <c r="J675" s="6"/>
    </row>
    <row r="676" ht="12.75">
      <c r="J676" s="6"/>
    </row>
    <row r="677" ht="12.75">
      <c r="J677" s="6"/>
    </row>
    <row r="678" ht="12.75">
      <c r="J678" s="6"/>
    </row>
    <row r="679" ht="12.75">
      <c r="J679" s="6"/>
    </row>
    <row r="680" ht="12.75">
      <c r="J680" s="6"/>
    </row>
    <row r="681" ht="12.75">
      <c r="J681" s="6"/>
    </row>
    <row r="682" ht="12.75">
      <c r="J682" s="6"/>
    </row>
    <row r="683" ht="12.75">
      <c r="J683" s="6"/>
    </row>
    <row r="684" ht="12.75">
      <c r="J684" s="6"/>
    </row>
    <row r="685" ht="12.75">
      <c r="J685" s="6"/>
    </row>
    <row r="686" ht="12.75">
      <c r="J686" s="6"/>
    </row>
    <row r="687" ht="12.75">
      <c r="J687" s="6"/>
    </row>
    <row r="688" ht="12.75">
      <c r="J688" s="6"/>
    </row>
    <row r="689" ht="12.75">
      <c r="J689" s="6"/>
    </row>
    <row r="690" ht="12.75">
      <c r="J690" s="6"/>
    </row>
    <row r="691" ht="12.75">
      <c r="J691" s="6"/>
    </row>
    <row r="692" ht="12.75">
      <c r="J692" s="6"/>
    </row>
    <row r="693" ht="12.75">
      <c r="J693" s="6"/>
    </row>
    <row r="694" ht="12.75">
      <c r="J694" s="6"/>
    </row>
    <row r="695" ht="12.75">
      <c r="J695" s="6"/>
    </row>
    <row r="696" ht="12.75">
      <c r="J696" s="6"/>
    </row>
    <row r="697" ht="12.75">
      <c r="J697" s="6"/>
    </row>
    <row r="698" ht="12.75">
      <c r="J698" s="6"/>
    </row>
    <row r="699" ht="12.75">
      <c r="J699" s="6"/>
    </row>
    <row r="700" ht="12.75">
      <c r="J700" s="6"/>
    </row>
    <row r="701" ht="12.75">
      <c r="J701" s="6"/>
    </row>
    <row r="702" ht="12.75">
      <c r="J702" s="6"/>
    </row>
    <row r="703" ht="12.75">
      <c r="J703" s="6"/>
    </row>
    <row r="704" ht="12.75">
      <c r="J704" s="6"/>
    </row>
    <row r="705" ht="12.75">
      <c r="J705" s="6"/>
    </row>
    <row r="706" ht="12.75">
      <c r="J706" s="6"/>
    </row>
    <row r="707" ht="12.75">
      <c r="J707" s="6"/>
    </row>
    <row r="708" ht="12.75">
      <c r="J708" s="6"/>
    </row>
    <row r="709" ht="12.75">
      <c r="J709" s="6"/>
    </row>
    <row r="710" ht="12.75">
      <c r="J710" s="6"/>
    </row>
    <row r="711" ht="12.75">
      <c r="J711" s="6"/>
    </row>
    <row r="712" ht="12.75">
      <c r="J712" s="6"/>
    </row>
    <row r="713" ht="12.75">
      <c r="J713" s="6"/>
    </row>
    <row r="714" ht="12.75">
      <c r="J714" s="6"/>
    </row>
    <row r="715" ht="12.75">
      <c r="J715" s="6"/>
    </row>
    <row r="716" ht="12.75">
      <c r="J716" s="6"/>
    </row>
    <row r="717" ht="12.75">
      <c r="J717" s="6"/>
    </row>
    <row r="718" ht="12.75">
      <c r="J718" s="6"/>
    </row>
    <row r="719" ht="12.75">
      <c r="J719" s="6"/>
    </row>
    <row r="720" ht="12.75">
      <c r="J720" s="6"/>
    </row>
    <row r="721" ht="12.75">
      <c r="J721" s="6"/>
    </row>
    <row r="722" ht="12.75">
      <c r="J722" s="6"/>
    </row>
    <row r="723" ht="12.75">
      <c r="J723" s="6"/>
    </row>
    <row r="724" ht="12.75">
      <c r="J724" s="6"/>
    </row>
    <row r="725" ht="12.75">
      <c r="J725" s="6"/>
    </row>
    <row r="726" ht="12.75">
      <c r="J726" s="6"/>
    </row>
    <row r="727" ht="12.75">
      <c r="J727" s="6"/>
    </row>
    <row r="728" ht="12.75">
      <c r="J728" s="6"/>
    </row>
    <row r="729" ht="12.75">
      <c r="J729" s="6"/>
    </row>
    <row r="730" ht="12.75">
      <c r="J730" s="6"/>
    </row>
    <row r="731" ht="12.75">
      <c r="J731" s="6"/>
    </row>
    <row r="732" ht="12.75">
      <c r="J732" s="6"/>
    </row>
    <row r="733" ht="12.75">
      <c r="J733" s="6"/>
    </row>
    <row r="734" ht="12.75">
      <c r="J734" s="6"/>
    </row>
    <row r="735" ht="12.75">
      <c r="J735" s="6"/>
    </row>
    <row r="736" ht="12.75">
      <c r="J736" s="6"/>
    </row>
    <row r="737" ht="12.75">
      <c r="J737" s="6"/>
    </row>
    <row r="738" ht="12.75">
      <c r="J738" s="6"/>
    </row>
    <row r="739" ht="12.75">
      <c r="J739" s="6"/>
    </row>
    <row r="740" ht="12.75">
      <c r="J740" s="6"/>
    </row>
    <row r="741" ht="12.75">
      <c r="J741" s="6"/>
    </row>
    <row r="742" ht="12.75">
      <c r="J742" s="6"/>
    </row>
    <row r="743" ht="12.75">
      <c r="J743" s="6"/>
    </row>
    <row r="744" ht="12.75">
      <c r="J744" s="6"/>
    </row>
    <row r="745" ht="12.75">
      <c r="J745" s="6"/>
    </row>
    <row r="746" ht="12.75">
      <c r="J746" s="6"/>
    </row>
    <row r="747" ht="12.75">
      <c r="J747" s="6"/>
    </row>
    <row r="748" ht="12.75">
      <c r="J748" s="6"/>
    </row>
    <row r="749" ht="12.75">
      <c r="J749" s="6"/>
    </row>
    <row r="750" ht="12.75">
      <c r="J750" s="6"/>
    </row>
    <row r="751" ht="12.75">
      <c r="J751" s="6"/>
    </row>
    <row r="752" ht="12.75">
      <c r="J752" s="6"/>
    </row>
    <row r="753" ht="12.75">
      <c r="J753" s="6"/>
    </row>
    <row r="754" ht="12.75">
      <c r="J754" s="6"/>
    </row>
    <row r="755" ht="12.75">
      <c r="J755" s="6"/>
    </row>
    <row r="756" ht="12.75">
      <c r="J756" s="6"/>
    </row>
    <row r="757" ht="12.75">
      <c r="J757" s="6"/>
    </row>
    <row r="758" ht="12.75">
      <c r="J758" s="6"/>
    </row>
    <row r="759" ht="12.75">
      <c r="J759" s="6"/>
    </row>
    <row r="760" ht="12.75">
      <c r="J760" s="6"/>
    </row>
    <row r="761" ht="12.75">
      <c r="J761" s="6"/>
    </row>
    <row r="762" ht="12.75">
      <c r="J762" s="6"/>
    </row>
    <row r="763" ht="12.75">
      <c r="J763" s="6"/>
    </row>
    <row r="764" ht="12.75">
      <c r="J764" s="6"/>
    </row>
    <row r="765" ht="12.75">
      <c r="J765" s="6"/>
    </row>
    <row r="766" ht="12.75">
      <c r="J766" s="6"/>
    </row>
    <row r="767" ht="12.75">
      <c r="J767" s="6"/>
    </row>
    <row r="768" ht="12.75">
      <c r="J768" s="6"/>
    </row>
    <row r="769" ht="12.75">
      <c r="J769" s="6"/>
    </row>
    <row r="770" ht="12.75">
      <c r="J770" s="6"/>
    </row>
    <row r="771" ht="12.75">
      <c r="J771" s="6"/>
    </row>
    <row r="772" ht="12.75">
      <c r="J772" s="6"/>
    </row>
    <row r="773" ht="12.75">
      <c r="J773" s="6"/>
    </row>
    <row r="774" ht="12.75">
      <c r="J774" s="6"/>
    </row>
    <row r="775" ht="12.75">
      <c r="J775" s="6"/>
    </row>
    <row r="776" ht="12.75">
      <c r="J776" s="6"/>
    </row>
    <row r="777" ht="12.75">
      <c r="J777" s="6"/>
    </row>
    <row r="778" ht="12.75">
      <c r="J778" s="6"/>
    </row>
    <row r="779" ht="12.75">
      <c r="J779" s="6"/>
    </row>
    <row r="780" ht="12.75">
      <c r="J780" s="6"/>
    </row>
    <row r="781" ht="12.75">
      <c r="J781" s="6"/>
    </row>
    <row r="782" ht="12.75">
      <c r="J782" s="6"/>
    </row>
    <row r="783" ht="12.75">
      <c r="J783" s="6"/>
    </row>
    <row r="784" ht="12.75">
      <c r="J784" s="6"/>
    </row>
    <row r="785" ht="12.75">
      <c r="J785" s="6"/>
    </row>
    <row r="786" ht="12.75">
      <c r="J786" s="6"/>
    </row>
    <row r="787" ht="12.75">
      <c r="J787" s="6"/>
    </row>
    <row r="788" ht="12.75">
      <c r="J788" s="6"/>
    </row>
    <row r="789" ht="12.75">
      <c r="J789" s="6"/>
    </row>
    <row r="790" ht="12.75">
      <c r="J790" s="6"/>
    </row>
    <row r="791" ht="12.75">
      <c r="J791" s="6"/>
    </row>
    <row r="792" ht="12.75">
      <c r="J792" s="6"/>
    </row>
    <row r="793" ht="12.75">
      <c r="J793" s="6"/>
    </row>
    <row r="794" ht="12.75">
      <c r="J794" s="6"/>
    </row>
    <row r="795" ht="12.75">
      <c r="J795" s="6"/>
    </row>
    <row r="796" ht="12.75">
      <c r="J796" s="6"/>
    </row>
    <row r="797" ht="12.75">
      <c r="J797" s="6"/>
    </row>
    <row r="798" ht="12.75">
      <c r="J798" s="6"/>
    </row>
    <row r="799" ht="12.75">
      <c r="J799" s="6"/>
    </row>
    <row r="800" ht="12.75">
      <c r="J800" s="6"/>
    </row>
    <row r="801" ht="12.75">
      <c r="J801" s="6"/>
    </row>
    <row r="802" ht="12.75">
      <c r="J802" s="6"/>
    </row>
    <row r="803" ht="12.75">
      <c r="J803" s="6"/>
    </row>
    <row r="804" ht="12.75">
      <c r="J804" s="6"/>
    </row>
    <row r="805" ht="12.75">
      <c r="J805" s="6"/>
    </row>
    <row r="806" ht="12.75">
      <c r="J806" s="6"/>
    </row>
    <row r="807" ht="12.75">
      <c r="J807" s="6"/>
    </row>
    <row r="808" ht="12.75">
      <c r="J808" s="6"/>
    </row>
    <row r="809" ht="12.75">
      <c r="J809" s="6"/>
    </row>
    <row r="810" ht="12.75">
      <c r="J810" s="6"/>
    </row>
    <row r="811" ht="12.75">
      <c r="J811" s="6"/>
    </row>
    <row r="812" ht="12.75">
      <c r="J812" s="6"/>
    </row>
    <row r="813" ht="12.75">
      <c r="J813" s="6"/>
    </row>
    <row r="814" ht="12.75">
      <c r="J814" s="6"/>
    </row>
    <row r="815" ht="12.75">
      <c r="J815" s="6"/>
    </row>
    <row r="816" ht="12.75">
      <c r="J816" s="6"/>
    </row>
    <row r="817" ht="12.75">
      <c r="J817" s="6"/>
    </row>
    <row r="818" ht="12.75">
      <c r="J818" s="6"/>
    </row>
    <row r="819" ht="12.75">
      <c r="J819" s="6"/>
    </row>
    <row r="820" ht="12.75">
      <c r="J820" s="6"/>
    </row>
    <row r="821" ht="12.75">
      <c r="J821" s="6"/>
    </row>
    <row r="822" ht="12.75">
      <c r="J822" s="6"/>
    </row>
    <row r="823" ht="12.75">
      <c r="J823" s="6"/>
    </row>
    <row r="824" ht="12.75">
      <c r="J824" s="6"/>
    </row>
    <row r="825" ht="12.75">
      <c r="J825" s="6"/>
    </row>
    <row r="826" ht="12.75">
      <c r="J826" s="6"/>
    </row>
    <row r="827" ht="12.75">
      <c r="J827" s="6"/>
    </row>
    <row r="828" ht="12.75">
      <c r="J828" s="6"/>
    </row>
    <row r="829" ht="12.75">
      <c r="J829" s="6"/>
    </row>
    <row r="830" ht="12.75">
      <c r="J830" s="6"/>
    </row>
    <row r="831" ht="12.75">
      <c r="J831" s="6"/>
    </row>
    <row r="832" ht="12.75">
      <c r="J832" s="6"/>
    </row>
    <row r="833" ht="12.75">
      <c r="J833" s="6"/>
    </row>
    <row r="834" ht="12.75">
      <c r="J834" s="6"/>
    </row>
    <row r="835" ht="12.75">
      <c r="J835" s="6"/>
    </row>
    <row r="836" ht="12.75">
      <c r="J836" s="6"/>
    </row>
    <row r="837" ht="12.75">
      <c r="J837" s="6"/>
    </row>
    <row r="838" ht="12.75">
      <c r="J838" s="6"/>
    </row>
    <row r="839" ht="12.75">
      <c r="J839" s="6"/>
    </row>
    <row r="840" ht="12.75">
      <c r="J840" s="6"/>
    </row>
    <row r="841" ht="12.75">
      <c r="J841" s="6"/>
    </row>
    <row r="842" ht="12.75">
      <c r="J842" s="6"/>
    </row>
    <row r="843" ht="12.75">
      <c r="J843" s="6"/>
    </row>
    <row r="844" ht="12.75">
      <c r="J844" s="6"/>
    </row>
    <row r="845" ht="12.75">
      <c r="J845" s="6"/>
    </row>
    <row r="846" ht="12.75">
      <c r="J846" s="6"/>
    </row>
    <row r="847" ht="12.75">
      <c r="J847" s="6"/>
    </row>
    <row r="848" ht="12.75">
      <c r="J848" s="6"/>
    </row>
    <row r="849" ht="12.75">
      <c r="J849" s="6"/>
    </row>
    <row r="850" ht="12.75">
      <c r="J850" s="6"/>
    </row>
    <row r="851" ht="12.75">
      <c r="J851" s="6"/>
    </row>
    <row r="852" ht="12.75">
      <c r="J852" s="6"/>
    </row>
    <row r="853" ht="12.75">
      <c r="J853" s="6"/>
    </row>
    <row r="854" ht="12.75">
      <c r="J854" s="6"/>
    </row>
    <row r="855" ht="12.75">
      <c r="J855" s="6"/>
    </row>
    <row r="856" ht="12.75">
      <c r="J856" s="6"/>
    </row>
    <row r="857" ht="12.75">
      <c r="J857" s="6"/>
    </row>
    <row r="858" ht="12.75">
      <c r="J858" s="6"/>
    </row>
    <row r="859" ht="12.75">
      <c r="J859" s="6"/>
    </row>
    <row r="860" ht="12.75">
      <c r="J860" s="6"/>
    </row>
    <row r="861" ht="12.75">
      <c r="J861" s="6"/>
    </row>
    <row r="862" ht="12.75">
      <c r="J862" s="6"/>
    </row>
    <row r="863" ht="12.75">
      <c r="J863" s="6"/>
    </row>
    <row r="864" ht="12.75">
      <c r="J864" s="6"/>
    </row>
    <row r="865" ht="12.75">
      <c r="J865" s="6"/>
    </row>
    <row r="866" ht="12.75">
      <c r="J866" s="6"/>
    </row>
    <row r="867" ht="12.75">
      <c r="J867" s="6"/>
    </row>
    <row r="868" ht="12.75">
      <c r="J868" s="6"/>
    </row>
    <row r="869" ht="12.75">
      <c r="J869" s="6"/>
    </row>
    <row r="870" ht="12.75">
      <c r="J870" s="6"/>
    </row>
    <row r="871" ht="12.75">
      <c r="J871" s="6"/>
    </row>
    <row r="872" ht="12.75">
      <c r="J872" s="6"/>
    </row>
    <row r="873" ht="12.75">
      <c r="J873" s="6"/>
    </row>
    <row r="874" ht="12.75">
      <c r="J874" s="6"/>
    </row>
    <row r="875" ht="12.75">
      <c r="J875" s="6"/>
    </row>
    <row r="876" ht="12.75">
      <c r="J876" s="6"/>
    </row>
    <row r="877" ht="12.75">
      <c r="J877" s="6"/>
    </row>
    <row r="878" ht="12.75">
      <c r="J878" s="6"/>
    </row>
    <row r="879" ht="12.75">
      <c r="J879" s="6"/>
    </row>
    <row r="880" ht="12.75">
      <c r="J880" s="6"/>
    </row>
    <row r="881" ht="12.75">
      <c r="J881" s="6"/>
    </row>
    <row r="882" ht="12.75">
      <c r="J882" s="6"/>
    </row>
    <row r="883" ht="12.75">
      <c r="J883" s="6"/>
    </row>
    <row r="884" ht="12.75">
      <c r="J884" s="6"/>
    </row>
    <row r="885" ht="12.75">
      <c r="J885" s="6"/>
    </row>
    <row r="886" ht="12.75">
      <c r="J886" s="6"/>
    </row>
    <row r="887" ht="12.75">
      <c r="J887" s="6"/>
    </row>
    <row r="888" ht="12.75">
      <c r="J888" s="6"/>
    </row>
    <row r="889" ht="12.75">
      <c r="J889" s="6"/>
    </row>
    <row r="890" ht="12.75">
      <c r="J890" s="6"/>
    </row>
    <row r="891" ht="12.75">
      <c r="J891" s="6"/>
    </row>
    <row r="892" ht="12.75">
      <c r="J892" s="6"/>
    </row>
    <row r="893" ht="12.75">
      <c r="J893" s="6"/>
    </row>
    <row r="894" ht="12.75">
      <c r="J894" s="6"/>
    </row>
    <row r="895" ht="12.75">
      <c r="J895" s="6"/>
    </row>
    <row r="896" ht="12.75">
      <c r="J896" s="6"/>
    </row>
    <row r="897" ht="12.75">
      <c r="J897" s="6"/>
    </row>
    <row r="898" ht="12.75">
      <c r="J898" s="6"/>
    </row>
    <row r="899" ht="12.75">
      <c r="J899" s="6"/>
    </row>
    <row r="900" ht="12.75">
      <c r="J900" s="6"/>
    </row>
    <row r="901" ht="12.75">
      <c r="J901" s="6"/>
    </row>
    <row r="902" ht="12.75">
      <c r="J902" s="6"/>
    </row>
    <row r="903" ht="12.75">
      <c r="J903" s="6"/>
    </row>
    <row r="904" ht="12.75">
      <c r="J904" s="6"/>
    </row>
    <row r="905" ht="12.75">
      <c r="J905" s="6"/>
    </row>
    <row r="906" ht="12.75">
      <c r="J906" s="6"/>
    </row>
    <row r="907" ht="12.75">
      <c r="J907" s="6"/>
    </row>
    <row r="908" ht="12.75">
      <c r="J908" s="6"/>
    </row>
    <row r="909" ht="12.75">
      <c r="J909" s="6"/>
    </row>
    <row r="910" ht="12.75">
      <c r="J910" s="6"/>
    </row>
    <row r="911" ht="12.75">
      <c r="J911" s="6"/>
    </row>
    <row r="912" ht="12.75">
      <c r="J912" s="6"/>
    </row>
    <row r="913" ht="12.75">
      <c r="J913" s="6"/>
    </row>
    <row r="914" ht="12.75">
      <c r="J914" s="6"/>
    </row>
    <row r="915" ht="12.75">
      <c r="J915" s="6"/>
    </row>
    <row r="916" ht="12.75">
      <c r="J916" s="6"/>
    </row>
    <row r="917" ht="12.75">
      <c r="J917" s="6"/>
    </row>
    <row r="918" ht="12.75">
      <c r="J918" s="6"/>
    </row>
    <row r="919" ht="12.75">
      <c r="J919" s="6"/>
    </row>
    <row r="920" ht="12.75">
      <c r="J920" s="6"/>
    </row>
    <row r="921" ht="12.75">
      <c r="J921" s="6"/>
    </row>
    <row r="922" ht="12.75">
      <c r="J922" s="6"/>
    </row>
    <row r="923" ht="12.75">
      <c r="J923" s="6"/>
    </row>
    <row r="924" ht="12.75">
      <c r="J924" s="6"/>
    </row>
    <row r="925" ht="12.75">
      <c r="J925" s="6"/>
    </row>
    <row r="926" ht="12.75">
      <c r="J926" s="6"/>
    </row>
    <row r="927" ht="12.75">
      <c r="J927" s="6"/>
    </row>
    <row r="928" ht="12.75">
      <c r="J928" s="6"/>
    </row>
    <row r="929" ht="12.75">
      <c r="J929" s="6"/>
    </row>
    <row r="930" ht="12.75">
      <c r="J930" s="6"/>
    </row>
    <row r="931" ht="12.75">
      <c r="J931" s="6"/>
    </row>
    <row r="932" ht="12.75">
      <c r="J932" s="6"/>
    </row>
    <row r="933" ht="12.75">
      <c r="J933" s="6"/>
    </row>
    <row r="934" ht="12.75">
      <c r="J934" s="6"/>
    </row>
    <row r="935" ht="12.75">
      <c r="J935" s="6"/>
    </row>
    <row r="936" ht="12.75">
      <c r="J936" s="6"/>
    </row>
    <row r="937" ht="12.75">
      <c r="J937" s="6"/>
    </row>
    <row r="938" ht="12.75">
      <c r="J938" s="6"/>
    </row>
    <row r="939" ht="12.75">
      <c r="J939" s="6"/>
    </row>
    <row r="940" ht="12.75">
      <c r="J940" s="6"/>
    </row>
    <row r="941" ht="12.75">
      <c r="J941" s="6"/>
    </row>
    <row r="942" ht="12.75">
      <c r="J942" s="6"/>
    </row>
    <row r="943" ht="12.75">
      <c r="J943" s="6"/>
    </row>
    <row r="944" ht="12.75">
      <c r="J944" s="6"/>
    </row>
    <row r="945" ht="12.75">
      <c r="J945" s="6"/>
    </row>
    <row r="946" ht="12.75">
      <c r="J946" s="6"/>
    </row>
    <row r="947" ht="12.75">
      <c r="J947" s="6"/>
    </row>
    <row r="948" ht="12.75">
      <c r="J948" s="6"/>
    </row>
    <row r="949" ht="12.75">
      <c r="J949" s="6"/>
    </row>
    <row r="950" ht="12.75">
      <c r="J950" s="6"/>
    </row>
    <row r="951" ht="12.75">
      <c r="J951" s="6"/>
    </row>
    <row r="952" ht="12.75">
      <c r="J952" s="6"/>
    </row>
    <row r="953" ht="12.75">
      <c r="J953" s="6"/>
    </row>
    <row r="954" ht="12.75">
      <c r="J954" s="6"/>
    </row>
    <row r="955" ht="12.75">
      <c r="J955" s="6"/>
    </row>
    <row r="956" ht="12.75">
      <c r="J956" s="6"/>
    </row>
    <row r="957" ht="12.75">
      <c r="J957" s="6"/>
    </row>
    <row r="958" ht="12.75">
      <c r="J958" s="6"/>
    </row>
    <row r="959" ht="12.75">
      <c r="J959" s="6"/>
    </row>
    <row r="960" ht="12.75">
      <c r="J960" s="6"/>
    </row>
    <row r="961" ht="12.75">
      <c r="J961" s="6"/>
    </row>
    <row r="962" ht="12.75">
      <c r="J962" s="6"/>
    </row>
    <row r="963" ht="12.75">
      <c r="J963" s="6"/>
    </row>
    <row r="964" ht="12.75">
      <c r="J964" s="6"/>
    </row>
    <row r="965" ht="12.75">
      <c r="J965" s="6"/>
    </row>
    <row r="966" ht="12.75">
      <c r="J966" s="6"/>
    </row>
    <row r="967" ht="12.75">
      <c r="J967" s="6"/>
    </row>
    <row r="968" ht="12.75">
      <c r="J968" s="6"/>
    </row>
    <row r="969" ht="12.75">
      <c r="J969" s="6"/>
    </row>
    <row r="970" ht="12.75">
      <c r="J970" s="6"/>
    </row>
    <row r="971" ht="12.75">
      <c r="J971" s="6"/>
    </row>
    <row r="972" ht="12.75">
      <c r="J972" s="6"/>
    </row>
    <row r="973" ht="12.75">
      <c r="J973" s="6"/>
    </row>
    <row r="974" ht="12.75">
      <c r="J974" s="6"/>
    </row>
    <row r="975" ht="12.75">
      <c r="J975" s="6"/>
    </row>
    <row r="976" ht="12.75">
      <c r="J976" s="6"/>
    </row>
    <row r="977" ht="12.75">
      <c r="J977" s="6"/>
    </row>
    <row r="978" ht="12.75">
      <c r="J978" s="6"/>
    </row>
    <row r="979" ht="12.75">
      <c r="J979" s="6"/>
    </row>
    <row r="980" ht="12.75">
      <c r="J980" s="6"/>
    </row>
    <row r="981" ht="12.75">
      <c r="J981" s="6"/>
    </row>
    <row r="982" ht="12.75">
      <c r="J982" s="6"/>
    </row>
    <row r="983" ht="12.75">
      <c r="J983" s="6"/>
    </row>
    <row r="984" ht="12.75">
      <c r="J984" s="6"/>
    </row>
    <row r="985" ht="12.75">
      <c r="J985" s="6"/>
    </row>
    <row r="986" ht="12.75">
      <c r="J986" s="6"/>
    </row>
    <row r="987" ht="12.75">
      <c r="J987" s="6"/>
    </row>
    <row r="988" ht="12.75">
      <c r="J988" s="6"/>
    </row>
    <row r="989" ht="12.75">
      <c r="J989" s="6"/>
    </row>
    <row r="990" ht="12.75">
      <c r="J990" s="6"/>
    </row>
    <row r="991" ht="12.75">
      <c r="J991" s="6"/>
    </row>
    <row r="992" ht="12.75">
      <c r="J992" s="6"/>
    </row>
    <row r="993" ht="12.75">
      <c r="J993" s="6"/>
    </row>
    <row r="994" ht="12.75">
      <c r="J994" s="6"/>
    </row>
    <row r="995" ht="12.75">
      <c r="J995" s="6"/>
    </row>
    <row r="996" ht="12.75">
      <c r="J996" s="6"/>
    </row>
    <row r="997" ht="12.75">
      <c r="J997" s="6"/>
    </row>
    <row r="998" ht="12.75">
      <c r="J998" s="6"/>
    </row>
    <row r="999" ht="12.75">
      <c r="J999" s="6"/>
    </row>
    <row r="1000" ht="12.75">
      <c r="J1000" s="6"/>
    </row>
    <row r="1001" ht="12.75">
      <c r="J1001" s="6"/>
    </row>
    <row r="1002" ht="12.75">
      <c r="J1002" s="6"/>
    </row>
    <row r="1003" ht="12.75">
      <c r="J1003" s="6"/>
    </row>
    <row r="1004" ht="12.75">
      <c r="J1004" s="6"/>
    </row>
    <row r="1005" ht="12.75">
      <c r="J1005" s="6"/>
    </row>
    <row r="1006" ht="12.75">
      <c r="J1006" s="6"/>
    </row>
    <row r="1007" ht="12.75">
      <c r="J1007" s="6"/>
    </row>
    <row r="1008" ht="12.75">
      <c r="J1008" s="6"/>
    </row>
    <row r="1009" ht="12.75">
      <c r="J1009" s="6"/>
    </row>
    <row r="1010" ht="12.75">
      <c r="J1010" s="6"/>
    </row>
    <row r="1011" ht="12.75">
      <c r="J1011" s="6"/>
    </row>
    <row r="1012" ht="12.75">
      <c r="J1012" s="6"/>
    </row>
    <row r="1013" ht="12.75">
      <c r="J1013" s="6"/>
    </row>
    <row r="1014" ht="12.75">
      <c r="J1014" s="6"/>
    </row>
    <row r="1015" ht="12.75">
      <c r="J1015" s="6"/>
    </row>
    <row r="1016" ht="12.75">
      <c r="J1016" s="6"/>
    </row>
    <row r="1017" ht="12.75">
      <c r="J1017" s="6"/>
    </row>
    <row r="1018" ht="12.75">
      <c r="J1018" s="6"/>
    </row>
    <row r="1019" ht="12.75">
      <c r="J1019" s="6"/>
    </row>
    <row r="1020" ht="12.75">
      <c r="J1020" s="6"/>
    </row>
    <row r="1021" ht="12.75">
      <c r="J1021" s="6"/>
    </row>
    <row r="1022" ht="12.75">
      <c r="J1022" s="6"/>
    </row>
    <row r="1023" ht="12.75">
      <c r="J1023" s="6"/>
    </row>
    <row r="1024" ht="12.75">
      <c r="J1024" s="6"/>
    </row>
    <row r="1025" ht="12.75">
      <c r="J1025" s="6"/>
    </row>
    <row r="1026" ht="12.75">
      <c r="J1026" s="6"/>
    </row>
    <row r="1027" ht="12.75">
      <c r="J1027" s="6"/>
    </row>
    <row r="1028" ht="12.75">
      <c r="J1028" s="6"/>
    </row>
    <row r="1029" ht="12.75">
      <c r="J1029" s="6"/>
    </row>
    <row r="1030" ht="12.75">
      <c r="J1030" s="6"/>
    </row>
    <row r="1031" ht="12.75">
      <c r="J1031" s="6"/>
    </row>
    <row r="1032" ht="12.75">
      <c r="J1032" s="6"/>
    </row>
    <row r="1033" ht="12.75">
      <c r="J1033" s="6"/>
    </row>
    <row r="1034" ht="12.75">
      <c r="J1034" s="6"/>
    </row>
    <row r="1035" ht="12.75">
      <c r="J1035" s="6"/>
    </row>
    <row r="1036" ht="12.75">
      <c r="J1036" s="6"/>
    </row>
    <row r="1037" ht="12.75">
      <c r="J1037" s="6"/>
    </row>
    <row r="1038" ht="12.75">
      <c r="J1038" s="6"/>
    </row>
    <row r="1039" ht="12.75">
      <c r="J1039" s="6"/>
    </row>
    <row r="1040" ht="12.75">
      <c r="J1040" s="6"/>
    </row>
    <row r="1041" ht="12.75">
      <c r="J1041" s="6"/>
    </row>
    <row r="1042" ht="12.75">
      <c r="J1042" s="6"/>
    </row>
    <row r="1043" ht="12.75">
      <c r="J1043" s="6"/>
    </row>
    <row r="1044" ht="12.75">
      <c r="J1044" s="6"/>
    </row>
    <row r="1045" ht="12.75">
      <c r="J1045" s="6"/>
    </row>
    <row r="1046" ht="12.75">
      <c r="J1046" s="6"/>
    </row>
    <row r="1047" ht="12.75">
      <c r="J1047" s="6"/>
    </row>
    <row r="1048" ht="12.75">
      <c r="J1048" s="6"/>
    </row>
    <row r="1049" ht="12.75">
      <c r="J1049" s="6"/>
    </row>
    <row r="1050" ht="12.75">
      <c r="J1050" s="6"/>
    </row>
    <row r="1051" ht="12.75">
      <c r="J1051" s="6"/>
    </row>
    <row r="1052" ht="12.75">
      <c r="J1052" s="6"/>
    </row>
    <row r="1053" ht="12.75">
      <c r="J1053" s="6"/>
    </row>
    <row r="1054" ht="12.75">
      <c r="J1054" s="6"/>
    </row>
    <row r="1055" ht="12.75">
      <c r="J1055" s="6"/>
    </row>
    <row r="1056" ht="12.75">
      <c r="J1056" s="6"/>
    </row>
    <row r="1057" ht="12.75">
      <c r="J1057" s="6"/>
    </row>
    <row r="1058" ht="12.75">
      <c r="J1058" s="6"/>
    </row>
    <row r="1059" ht="12.75">
      <c r="J1059" s="6"/>
    </row>
    <row r="1060" ht="12.75">
      <c r="J1060" s="6"/>
    </row>
    <row r="1061" ht="12.75">
      <c r="J1061" s="6"/>
    </row>
    <row r="1062" ht="12.75">
      <c r="J1062" s="6"/>
    </row>
    <row r="1063" ht="12.75">
      <c r="J1063" s="6"/>
    </row>
    <row r="1064" ht="12.75">
      <c r="J1064" s="6"/>
    </row>
    <row r="1065" ht="12.75">
      <c r="J1065" s="6"/>
    </row>
    <row r="1066" ht="12.75">
      <c r="J1066" s="6"/>
    </row>
    <row r="1067" ht="12.75">
      <c r="J1067" s="6"/>
    </row>
    <row r="1068" ht="12.75">
      <c r="J1068" s="6"/>
    </row>
    <row r="1069" ht="12.75">
      <c r="J1069" s="6"/>
    </row>
    <row r="1070" ht="12.75">
      <c r="J1070" s="6"/>
    </row>
    <row r="1071" ht="12.75">
      <c r="J1071" s="6"/>
    </row>
    <row r="1072" ht="12.75">
      <c r="J1072" s="6"/>
    </row>
    <row r="1073" ht="12.75">
      <c r="J1073" s="6"/>
    </row>
    <row r="1074" ht="12.75">
      <c r="J1074" s="6"/>
    </row>
    <row r="1075" ht="12.75">
      <c r="J1075" s="6"/>
    </row>
    <row r="1076" ht="12.75">
      <c r="J1076" s="6"/>
    </row>
    <row r="1077" ht="12.75">
      <c r="J1077" s="6"/>
    </row>
    <row r="1078" ht="12.75">
      <c r="J1078" s="6"/>
    </row>
    <row r="1079" ht="12.75">
      <c r="J1079" s="6"/>
    </row>
    <row r="1080" ht="12.75">
      <c r="J1080" s="6"/>
    </row>
    <row r="1081" ht="12.75">
      <c r="J1081" s="6"/>
    </row>
    <row r="1082" ht="12.75">
      <c r="J1082" s="6"/>
    </row>
    <row r="1083" ht="12.75">
      <c r="J1083" s="6"/>
    </row>
    <row r="1084" ht="12.75">
      <c r="J1084" s="6"/>
    </row>
    <row r="1085" ht="12.75">
      <c r="J1085" s="6"/>
    </row>
    <row r="1086" ht="12.75">
      <c r="J1086" s="6"/>
    </row>
    <row r="1087" ht="12.75">
      <c r="J1087" s="6"/>
    </row>
    <row r="1088" ht="12.75">
      <c r="J1088" s="6"/>
    </row>
    <row r="1089" ht="12.75">
      <c r="J1089" s="6"/>
    </row>
    <row r="1090" ht="12.75">
      <c r="J1090" s="6"/>
    </row>
    <row r="1091" ht="12.75">
      <c r="J1091" s="6"/>
    </row>
    <row r="1092" ht="12.75">
      <c r="J1092" s="6"/>
    </row>
    <row r="1093" ht="12.75">
      <c r="J1093" s="6"/>
    </row>
    <row r="1094" ht="12.75">
      <c r="J1094" s="6"/>
    </row>
    <row r="1095" ht="12.75">
      <c r="J1095" s="6"/>
    </row>
    <row r="1096" ht="12.75">
      <c r="J1096" s="6"/>
    </row>
    <row r="1097" ht="12.75">
      <c r="J1097" s="6"/>
    </row>
    <row r="1098" ht="12.75">
      <c r="J1098" s="6"/>
    </row>
    <row r="1099" ht="12.75">
      <c r="J1099" s="6"/>
    </row>
    <row r="1100" ht="12.75">
      <c r="J1100" s="6"/>
    </row>
    <row r="1101" ht="12.75">
      <c r="J1101" s="6"/>
    </row>
    <row r="1102" ht="12.75">
      <c r="J1102" s="6"/>
    </row>
    <row r="1103" ht="12.75">
      <c r="J1103" s="6"/>
    </row>
    <row r="1104" ht="12.75">
      <c r="J1104" s="6"/>
    </row>
    <row r="1105" ht="12.75">
      <c r="J1105" s="6"/>
    </row>
    <row r="1106" ht="12.75">
      <c r="J1106" s="6"/>
    </row>
    <row r="1107" ht="12.75">
      <c r="J1107" s="6"/>
    </row>
    <row r="1108" ht="12.75">
      <c r="J1108" s="6"/>
    </row>
    <row r="1109" ht="12.75">
      <c r="J1109" s="6"/>
    </row>
    <row r="1110" ht="12.75">
      <c r="J1110" s="6"/>
    </row>
    <row r="1111" ht="12.75">
      <c r="J1111" s="6"/>
    </row>
    <row r="1112" ht="12.75">
      <c r="J1112" s="6"/>
    </row>
    <row r="1113" ht="12.75">
      <c r="J1113" s="6"/>
    </row>
    <row r="1114" ht="12.75">
      <c r="J1114" s="6"/>
    </row>
    <row r="1115" ht="12.75">
      <c r="J1115" s="6"/>
    </row>
    <row r="1116" ht="12.75">
      <c r="J1116" s="6"/>
    </row>
    <row r="1117" ht="12.75">
      <c r="J1117" s="6"/>
    </row>
    <row r="1118" ht="12.75">
      <c r="J1118" s="6"/>
    </row>
    <row r="1119" ht="12.75">
      <c r="J1119" s="6"/>
    </row>
    <row r="1120" ht="12.75">
      <c r="J1120" s="6"/>
    </row>
    <row r="1121" ht="12.75">
      <c r="J1121" s="6"/>
    </row>
    <row r="1122" ht="12.75">
      <c r="J1122" s="6"/>
    </row>
    <row r="1123" ht="12.75">
      <c r="J1123" s="6"/>
    </row>
    <row r="1124" ht="12.75">
      <c r="J1124" s="6"/>
    </row>
    <row r="1125" ht="12.75">
      <c r="J1125" s="6"/>
    </row>
    <row r="1126" ht="12.75">
      <c r="J1126" s="6"/>
    </row>
    <row r="1127" ht="12.75">
      <c r="J1127" s="6"/>
    </row>
    <row r="1128" ht="12.75">
      <c r="J1128" s="6"/>
    </row>
    <row r="1129" ht="12.75">
      <c r="J1129" s="6"/>
    </row>
    <row r="1130" ht="12.75">
      <c r="J1130" s="6"/>
    </row>
    <row r="1131" ht="12.75">
      <c r="J1131" s="6"/>
    </row>
    <row r="1132" ht="12.75">
      <c r="J1132" s="6"/>
    </row>
    <row r="1133" ht="12.75">
      <c r="J1133" s="6"/>
    </row>
    <row r="1134" ht="12.75">
      <c r="J1134" s="6"/>
    </row>
    <row r="1135" ht="12.75">
      <c r="J1135" s="6"/>
    </row>
    <row r="1136" ht="12.75">
      <c r="J1136" s="6"/>
    </row>
    <row r="1137" ht="12.75">
      <c r="J1137" s="6"/>
    </row>
    <row r="1138" ht="12.75">
      <c r="J1138" s="6"/>
    </row>
    <row r="1139" ht="12.75">
      <c r="J1139" s="6"/>
    </row>
    <row r="1140" ht="12.75">
      <c r="J1140" s="6"/>
    </row>
    <row r="1141" ht="12.75">
      <c r="J1141" s="6"/>
    </row>
    <row r="1142" ht="12.75">
      <c r="J1142" s="6"/>
    </row>
    <row r="1143" ht="12.75">
      <c r="J1143" s="6"/>
    </row>
    <row r="1144" ht="12.75">
      <c r="J1144" s="6"/>
    </row>
    <row r="1145" ht="12.75">
      <c r="J1145" s="6"/>
    </row>
    <row r="1146" ht="12.75">
      <c r="J1146" s="6"/>
    </row>
    <row r="1147" ht="12.75">
      <c r="J1147" s="6"/>
    </row>
    <row r="1148" ht="12.75">
      <c r="J1148" s="6"/>
    </row>
    <row r="1149" ht="12.75">
      <c r="J1149" s="6"/>
    </row>
    <row r="1150" ht="12.75">
      <c r="J1150" s="6"/>
    </row>
    <row r="1151" ht="12.75">
      <c r="J1151" s="6"/>
    </row>
    <row r="1152" ht="12.75">
      <c r="J1152" s="6"/>
    </row>
    <row r="1153" ht="12.75">
      <c r="J1153" s="6"/>
    </row>
    <row r="1154" ht="12.75">
      <c r="J1154" s="6"/>
    </row>
    <row r="1155" ht="12.75">
      <c r="J1155" s="6"/>
    </row>
    <row r="1156" ht="12.75">
      <c r="J1156" s="6"/>
    </row>
    <row r="1157" ht="12.75">
      <c r="J1157" s="6"/>
    </row>
    <row r="1158" ht="12.75">
      <c r="J1158" s="6"/>
    </row>
    <row r="1159" ht="12.75">
      <c r="J1159" s="6"/>
    </row>
    <row r="1160" ht="12.75">
      <c r="J1160" s="6"/>
    </row>
    <row r="1161" ht="12.75">
      <c r="J1161" s="6"/>
    </row>
    <row r="1162" ht="12.75">
      <c r="J1162" s="6"/>
    </row>
    <row r="1163" ht="12.75">
      <c r="J1163" s="6"/>
    </row>
    <row r="1164" ht="12.75">
      <c r="J1164" s="6"/>
    </row>
    <row r="1165" ht="12.75">
      <c r="J1165" s="6"/>
    </row>
    <row r="1166" ht="12.75">
      <c r="J1166" s="6"/>
    </row>
    <row r="1167" ht="12.75">
      <c r="J1167" s="6"/>
    </row>
    <row r="1168" ht="12.75">
      <c r="J1168" s="6"/>
    </row>
    <row r="1169" ht="12.75">
      <c r="J1169" s="6"/>
    </row>
    <row r="1170" ht="12.75">
      <c r="J1170" s="6"/>
    </row>
    <row r="1171" ht="12.75">
      <c r="J1171" s="6"/>
    </row>
    <row r="1172" ht="12.75">
      <c r="J1172" s="6"/>
    </row>
    <row r="1173" ht="12.75">
      <c r="J1173" s="6"/>
    </row>
    <row r="1174" ht="12.75">
      <c r="J1174" s="6"/>
    </row>
    <row r="1175" ht="12.75">
      <c r="J1175" s="6"/>
    </row>
    <row r="1176" ht="12.75">
      <c r="J1176" s="6"/>
    </row>
    <row r="1177" ht="12.75">
      <c r="J1177" s="6"/>
    </row>
    <row r="1178" ht="12.75">
      <c r="J1178" s="6"/>
    </row>
    <row r="1179" ht="12.75">
      <c r="J1179" s="6"/>
    </row>
    <row r="1180" ht="12.75">
      <c r="J1180" s="6"/>
    </row>
    <row r="1181" ht="12.75">
      <c r="J1181" s="6"/>
    </row>
    <row r="1182" ht="12.75">
      <c r="J1182" s="6"/>
    </row>
    <row r="1183" ht="12.75">
      <c r="J1183" s="6"/>
    </row>
    <row r="1184" ht="12.75">
      <c r="J1184" s="6"/>
    </row>
    <row r="1185" ht="12.75">
      <c r="J1185" s="6"/>
    </row>
    <row r="1186" ht="12.75">
      <c r="J1186" s="6"/>
    </row>
    <row r="1187" ht="12.75">
      <c r="J1187" s="6"/>
    </row>
    <row r="1188" ht="12.75">
      <c r="J1188" s="6"/>
    </row>
    <row r="1189" ht="12.75">
      <c r="J1189" s="6"/>
    </row>
    <row r="1190" ht="12.75">
      <c r="J1190" s="6"/>
    </row>
    <row r="1191" ht="12.75">
      <c r="J1191" s="6"/>
    </row>
    <row r="1192" ht="12.75">
      <c r="J1192" s="6"/>
    </row>
    <row r="1193" ht="12.75">
      <c r="J1193" s="6"/>
    </row>
    <row r="1194" ht="12.75">
      <c r="J1194" s="6"/>
    </row>
    <row r="1195" ht="12.75">
      <c r="J1195" s="6"/>
    </row>
    <row r="1196" ht="12.75">
      <c r="J1196" s="6"/>
    </row>
    <row r="1197" ht="12.75">
      <c r="J1197" s="6"/>
    </row>
    <row r="1198" ht="12.75">
      <c r="J1198" s="6"/>
    </row>
    <row r="1199" ht="12.75">
      <c r="J1199" s="6"/>
    </row>
    <row r="1200" ht="12.75">
      <c r="J1200" s="6"/>
    </row>
    <row r="1201" ht="12.75">
      <c r="J1201" s="6"/>
    </row>
    <row r="1202" ht="12.75">
      <c r="J1202" s="6"/>
    </row>
    <row r="1203" ht="12.75">
      <c r="J1203" s="6"/>
    </row>
    <row r="1204" ht="12.75">
      <c r="J1204" s="6"/>
    </row>
    <row r="1205" ht="12.75">
      <c r="J1205" s="6"/>
    </row>
    <row r="1206" ht="12.75">
      <c r="J1206" s="6"/>
    </row>
    <row r="1207" ht="12.75">
      <c r="J1207" s="6"/>
    </row>
    <row r="1208" ht="12.75">
      <c r="J1208" s="6"/>
    </row>
    <row r="1209" ht="12.75">
      <c r="J1209" s="6"/>
    </row>
    <row r="1210" ht="12.75">
      <c r="J1210" s="6"/>
    </row>
    <row r="1211" ht="12.75">
      <c r="J1211" s="6"/>
    </row>
    <row r="1212" ht="12.75">
      <c r="J1212" s="6"/>
    </row>
    <row r="1213" ht="12.75">
      <c r="J1213" s="6"/>
    </row>
    <row r="1214" ht="12.75">
      <c r="J1214" s="6"/>
    </row>
    <row r="1215" ht="12.75">
      <c r="J1215" s="6"/>
    </row>
    <row r="1216" ht="12.75">
      <c r="J1216" s="6"/>
    </row>
    <row r="1217" ht="12.75">
      <c r="J1217" s="6"/>
    </row>
    <row r="1218" ht="12.75">
      <c r="J1218" s="6"/>
    </row>
    <row r="1219" ht="12.75">
      <c r="J1219" s="6"/>
    </row>
    <row r="1220" ht="12.75">
      <c r="J1220" s="6"/>
    </row>
    <row r="1221" ht="12.75">
      <c r="J1221" s="6"/>
    </row>
    <row r="1222" ht="12.75">
      <c r="J1222" s="6"/>
    </row>
    <row r="1223" ht="12.75">
      <c r="J1223" s="6"/>
    </row>
    <row r="1224" ht="12.75">
      <c r="J1224" s="6"/>
    </row>
    <row r="1225" ht="12.75">
      <c r="J1225" s="6"/>
    </row>
    <row r="1226" ht="12.75">
      <c r="J1226" s="6"/>
    </row>
    <row r="1227" ht="12.75">
      <c r="J1227" s="6"/>
    </row>
    <row r="1228" ht="12.75">
      <c r="J1228" s="6"/>
    </row>
    <row r="1229" ht="12.75">
      <c r="J1229" s="6"/>
    </row>
    <row r="1230" ht="12.75">
      <c r="J1230" s="6"/>
    </row>
    <row r="1231" ht="12.75">
      <c r="J1231" s="6"/>
    </row>
    <row r="1232" ht="12.75">
      <c r="J1232" s="6"/>
    </row>
    <row r="1233" ht="12.75">
      <c r="J1233" s="6"/>
    </row>
    <row r="1234" ht="12.75">
      <c r="J1234" s="6"/>
    </row>
    <row r="1235" ht="12.75">
      <c r="J1235" s="6"/>
    </row>
    <row r="1236" ht="12.75">
      <c r="J1236" s="6"/>
    </row>
    <row r="1237" ht="12.75">
      <c r="J1237" s="6"/>
    </row>
    <row r="1238" ht="12.75">
      <c r="J1238" s="6"/>
    </row>
    <row r="1239" ht="12.75">
      <c r="J1239" s="6"/>
    </row>
    <row r="1240" ht="12.75">
      <c r="J1240" s="6"/>
    </row>
    <row r="1241" ht="12.75">
      <c r="J1241" s="6"/>
    </row>
    <row r="1242" ht="12.75">
      <c r="J1242" s="6"/>
    </row>
    <row r="1243" ht="12.75">
      <c r="J1243" s="6"/>
    </row>
    <row r="1244" ht="12.75">
      <c r="J1244" s="6"/>
    </row>
    <row r="1245" ht="12.75">
      <c r="J1245" s="6"/>
    </row>
    <row r="1246" ht="12.75">
      <c r="J1246" s="6"/>
    </row>
    <row r="1247" ht="12.75">
      <c r="J1247" s="6"/>
    </row>
    <row r="1248" ht="12.75">
      <c r="J1248" s="6"/>
    </row>
    <row r="1249" ht="12.75">
      <c r="J1249" s="6"/>
    </row>
    <row r="1250" ht="12.75">
      <c r="J1250" s="6"/>
    </row>
    <row r="1251" ht="12.75">
      <c r="J1251" s="6"/>
    </row>
    <row r="1252" ht="12.75">
      <c r="J1252" s="6"/>
    </row>
    <row r="1253" ht="12.75">
      <c r="J1253" s="6"/>
    </row>
    <row r="1254" ht="12.75">
      <c r="J1254" s="6"/>
    </row>
    <row r="1255" ht="12.75">
      <c r="J1255" s="6"/>
    </row>
    <row r="1256" ht="12.75">
      <c r="J1256" s="6"/>
    </row>
    <row r="1257" ht="12.75">
      <c r="J1257" s="6"/>
    </row>
    <row r="1258" ht="12.75">
      <c r="J1258" s="6"/>
    </row>
    <row r="1259" ht="12.75">
      <c r="J1259" s="6"/>
    </row>
    <row r="1260" ht="12.75">
      <c r="J1260" s="6"/>
    </row>
    <row r="1261" ht="12.75">
      <c r="J1261" s="6"/>
    </row>
    <row r="1262" ht="12.75">
      <c r="J1262" s="6"/>
    </row>
    <row r="1263" ht="12.75">
      <c r="J1263" s="6"/>
    </row>
    <row r="1264" ht="12.75">
      <c r="J1264" s="6"/>
    </row>
    <row r="1265" ht="12.75">
      <c r="J1265" s="6"/>
    </row>
    <row r="1266" ht="12.75">
      <c r="J1266" s="6"/>
    </row>
    <row r="1267" ht="12.75">
      <c r="J1267" s="6"/>
    </row>
    <row r="1268" ht="12.75">
      <c r="J1268" s="6"/>
    </row>
    <row r="1269" ht="12.75">
      <c r="J1269" s="6"/>
    </row>
    <row r="1270" ht="12.75">
      <c r="J1270" s="6"/>
    </row>
    <row r="1271" ht="12.75">
      <c r="J1271" s="6"/>
    </row>
    <row r="1272" ht="12.75">
      <c r="J1272" s="6"/>
    </row>
    <row r="1273" ht="12.75">
      <c r="J1273" s="6"/>
    </row>
    <row r="1274" ht="12.75">
      <c r="J1274" s="6"/>
    </row>
    <row r="1275" ht="12.75">
      <c r="J1275" s="6"/>
    </row>
    <row r="1276" ht="12.75">
      <c r="J1276" s="6"/>
    </row>
    <row r="1277" ht="12.75">
      <c r="J1277" s="6"/>
    </row>
    <row r="1278" ht="12.75">
      <c r="J1278" s="6"/>
    </row>
    <row r="1279" ht="12.75">
      <c r="J1279" s="6"/>
    </row>
    <row r="1280" ht="12.75">
      <c r="J1280" s="6"/>
    </row>
    <row r="1281" ht="12.75">
      <c r="J1281" s="6"/>
    </row>
    <row r="1282" ht="12.75">
      <c r="J1282" s="6"/>
    </row>
    <row r="1283" ht="12.75">
      <c r="J1283" s="6"/>
    </row>
    <row r="1284" ht="12.75">
      <c r="J1284" s="6"/>
    </row>
    <row r="1285" ht="12.75">
      <c r="J1285" s="6"/>
    </row>
    <row r="1286" ht="12.75">
      <c r="J1286" s="6"/>
    </row>
    <row r="1287" ht="12.75">
      <c r="J1287" s="6"/>
    </row>
    <row r="1288" ht="12.75">
      <c r="J1288" s="6"/>
    </row>
    <row r="1289" ht="12.75">
      <c r="J1289" s="6"/>
    </row>
    <row r="1290" ht="12.75">
      <c r="J1290" s="6"/>
    </row>
    <row r="1291" ht="12.75">
      <c r="J1291" s="6"/>
    </row>
    <row r="1292" ht="12.75">
      <c r="J1292" s="6"/>
    </row>
    <row r="1293" ht="12.75">
      <c r="J1293" s="6"/>
    </row>
    <row r="1294" ht="12.75">
      <c r="J1294" s="6"/>
    </row>
    <row r="1295" ht="12.75">
      <c r="J1295" s="6"/>
    </row>
    <row r="1296" ht="12.75">
      <c r="J1296" s="6"/>
    </row>
    <row r="1297" ht="12.75">
      <c r="J1297" s="6"/>
    </row>
    <row r="1298" ht="12.75">
      <c r="J1298" s="6"/>
    </row>
    <row r="1299" ht="12.75">
      <c r="J1299" s="6"/>
    </row>
    <row r="1300" ht="12.75">
      <c r="J1300" s="6"/>
    </row>
    <row r="1301" ht="12.75">
      <c r="J1301" s="6"/>
    </row>
    <row r="1302" ht="12.75">
      <c r="J1302" s="6"/>
    </row>
    <row r="1303" ht="12.75">
      <c r="J1303" s="6"/>
    </row>
    <row r="1304" ht="12.75">
      <c r="J1304" s="6"/>
    </row>
    <row r="1305" ht="12.75">
      <c r="J1305" s="6"/>
    </row>
    <row r="1306" ht="12.75">
      <c r="J1306" s="6"/>
    </row>
    <row r="1307" ht="12.75">
      <c r="J1307" s="6"/>
    </row>
    <row r="1308" ht="12.75">
      <c r="J1308" s="6"/>
    </row>
    <row r="1309" ht="12.75">
      <c r="J1309" s="6"/>
    </row>
    <row r="1310" ht="12.75">
      <c r="J1310" s="6"/>
    </row>
    <row r="1311" ht="12.75">
      <c r="J1311" s="6"/>
    </row>
    <row r="1312" ht="12.75">
      <c r="J1312" s="6"/>
    </row>
    <row r="1313" ht="12.75">
      <c r="J1313" s="6"/>
    </row>
  </sheetData>
  <sheetProtection/>
  <mergeCells count="48">
    <mergeCell ref="E35:E40"/>
    <mergeCell ref="F35:F40"/>
    <mergeCell ref="E41:E46"/>
    <mergeCell ref="F41:F46"/>
    <mergeCell ref="A1:J1"/>
    <mergeCell ref="A2:J2"/>
    <mergeCell ref="A3:J3"/>
    <mergeCell ref="A4:J4"/>
    <mergeCell ref="A5:J5"/>
    <mergeCell ref="A11:A16"/>
    <mergeCell ref="E11:E16"/>
    <mergeCell ref="F11:F16"/>
    <mergeCell ref="A6:J6"/>
    <mergeCell ref="A17:A22"/>
    <mergeCell ref="E17:E22"/>
    <mergeCell ref="F17:F22"/>
    <mergeCell ref="G17:G22"/>
    <mergeCell ref="H23:H28"/>
    <mergeCell ref="J23:J28"/>
    <mergeCell ref="G11:G16"/>
    <mergeCell ref="H11:H16"/>
    <mergeCell ref="J11:J16"/>
    <mergeCell ref="H17:H22"/>
    <mergeCell ref="J17:J22"/>
    <mergeCell ref="A23:A28"/>
    <mergeCell ref="G23:G28"/>
    <mergeCell ref="E23:E28"/>
    <mergeCell ref="F23:F28"/>
    <mergeCell ref="H35:H40"/>
    <mergeCell ref="J35:J40"/>
    <mergeCell ref="A29:A34"/>
    <mergeCell ref="A35:A40"/>
    <mergeCell ref="G35:G40"/>
    <mergeCell ref="G29:G34"/>
    <mergeCell ref="H29:H34"/>
    <mergeCell ref="J29:J34"/>
    <mergeCell ref="E29:E34"/>
    <mergeCell ref="F29:F34"/>
    <mergeCell ref="H41:H46"/>
    <mergeCell ref="J41:J46"/>
    <mergeCell ref="H47:H52"/>
    <mergeCell ref="J47:J52"/>
    <mergeCell ref="A41:A46"/>
    <mergeCell ref="G41:G46"/>
    <mergeCell ref="A47:A52"/>
    <mergeCell ref="G47:G52"/>
    <mergeCell ref="E47:E52"/>
    <mergeCell ref="F47:F52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11"/>
  <sheetViews>
    <sheetView zoomScale="120" zoomScaleNormal="120" workbookViewId="0" topLeftCell="A1">
      <selection activeCell="D3" sqref="D3"/>
    </sheetView>
  </sheetViews>
  <sheetFormatPr defaultColWidth="9.00390625" defaultRowHeight="12.75"/>
  <cols>
    <col min="1" max="1" width="4.125" style="4" customWidth="1"/>
    <col min="2" max="2" width="24.75390625" style="4" customWidth="1"/>
    <col min="3" max="4" width="7.75390625" style="4" customWidth="1"/>
    <col min="5" max="6" width="18.75390625" style="4" customWidth="1"/>
    <col min="7" max="9" width="11.25390625" style="4" customWidth="1"/>
    <col min="10" max="10" width="21.25390625" style="4" customWidth="1"/>
    <col min="11" max="11" width="9.125" style="4" customWidth="1"/>
    <col min="12" max="14" width="0" style="4" hidden="1" customWidth="1"/>
    <col min="15" max="21" width="5.75390625" style="9" hidden="1" customWidth="1"/>
    <col min="22" max="22" width="5.75390625" style="9" customWidth="1"/>
    <col min="23" max="23" width="9.125" style="9" customWidth="1"/>
    <col min="24" max="16384" width="9.125" style="4" customWidth="1"/>
  </cols>
  <sheetData>
    <row r="1" spans="1:23" s="11" customFormat="1" ht="12.75" customHeight="1">
      <c r="A1" s="40" t="str">
        <f>'[1]Хлопці'!A1</f>
        <v>ЗАПОРІЗЬКИЙ ОБЛАСНИЙ ЦЕНТР ТУРИЗМУ І КРАЄЗНАВСТВА УЧНІВСЬКОЇ МОЛОДІ</v>
      </c>
      <c r="B1" s="40"/>
      <c r="C1" s="40"/>
      <c r="D1" s="40"/>
      <c r="E1" s="40"/>
      <c r="F1" s="40"/>
      <c r="G1" s="40"/>
      <c r="H1" s="40"/>
      <c r="I1" s="40"/>
      <c r="J1" s="40"/>
      <c r="O1" s="5"/>
      <c r="P1" s="5"/>
      <c r="Q1" s="5"/>
      <c r="R1" s="5"/>
      <c r="S1" s="5"/>
      <c r="T1" s="5"/>
      <c r="U1" s="5"/>
      <c r="V1" s="5"/>
      <c r="W1" s="5"/>
    </row>
    <row r="2" spans="1:23" s="10" customFormat="1" ht="24.75" customHeight="1">
      <c r="A2" s="41" t="s">
        <v>153</v>
      </c>
      <c r="B2" s="41"/>
      <c r="C2" s="41"/>
      <c r="D2" s="41"/>
      <c r="E2" s="41"/>
      <c r="F2" s="41"/>
      <c r="G2" s="41"/>
      <c r="H2" s="41"/>
      <c r="I2" s="41"/>
      <c r="J2" s="41"/>
      <c r="O2" s="3"/>
      <c r="P2" s="3"/>
      <c r="Q2" s="3"/>
      <c r="R2" s="3"/>
      <c r="S2" s="3"/>
      <c r="T2" s="3"/>
      <c r="U2" s="3"/>
      <c r="V2" s="3"/>
      <c r="W2" s="3"/>
    </row>
    <row r="3" spans="1:23" s="11" customFormat="1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O3" s="5"/>
      <c r="P3" s="5"/>
      <c r="Q3" s="5"/>
      <c r="R3" s="5"/>
      <c r="S3" s="5"/>
      <c r="T3" s="5"/>
      <c r="U3" s="5"/>
      <c r="V3" s="5"/>
      <c r="W3" s="5"/>
    </row>
    <row r="4" spans="1:23" s="11" customFormat="1" ht="12.75" customHeight="1">
      <c r="A4" s="40" t="str">
        <f>'[1]Хлопці'!A4</f>
        <v>П Р О Т О К О Л</v>
      </c>
      <c r="B4" s="40"/>
      <c r="C4" s="40"/>
      <c r="D4" s="40"/>
      <c r="E4" s="40"/>
      <c r="F4" s="40"/>
      <c r="G4" s="40"/>
      <c r="H4" s="40"/>
      <c r="I4" s="40"/>
      <c r="J4" s="40"/>
      <c r="O4" s="5"/>
      <c r="P4" s="5"/>
      <c r="Q4" s="5"/>
      <c r="R4" s="5"/>
      <c r="S4" s="5"/>
      <c r="T4" s="5"/>
      <c r="U4" s="5"/>
      <c r="V4" s="5"/>
      <c r="W4" s="5"/>
    </row>
    <row r="5" spans="1:23" s="11" customFormat="1" ht="12.75" customHeight="1">
      <c r="A5" s="40" t="s">
        <v>24</v>
      </c>
      <c r="B5" s="40"/>
      <c r="C5" s="40"/>
      <c r="D5" s="40"/>
      <c r="E5" s="40"/>
      <c r="F5" s="40"/>
      <c r="G5" s="40"/>
      <c r="H5" s="40"/>
      <c r="I5" s="40"/>
      <c r="J5" s="40"/>
      <c r="O5" s="5"/>
      <c r="P5" s="5"/>
      <c r="Q5" s="5"/>
      <c r="R5" s="5"/>
      <c r="S5" s="5"/>
      <c r="T5" s="5"/>
      <c r="U5" s="5"/>
      <c r="V5" s="5"/>
      <c r="W5" s="5"/>
    </row>
    <row r="6" spans="1:23" s="11" customFormat="1" ht="12.75" customHeight="1">
      <c r="A6" s="20"/>
      <c r="B6" s="20"/>
      <c r="C6" s="20"/>
      <c r="D6" s="20"/>
      <c r="E6" s="40" t="s">
        <v>151</v>
      </c>
      <c r="F6" s="40"/>
      <c r="G6" s="72"/>
      <c r="H6" s="20"/>
      <c r="I6" s="20"/>
      <c r="J6" s="20"/>
      <c r="O6" s="5"/>
      <c r="P6" s="5"/>
      <c r="Q6" s="5"/>
      <c r="R6" s="5"/>
      <c r="S6" s="5"/>
      <c r="T6" s="5"/>
      <c r="U6" s="5"/>
      <c r="V6" s="5"/>
      <c r="W6" s="5"/>
    </row>
    <row r="7" spans="1:23" s="11" customFormat="1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O7" s="5"/>
      <c r="P7" s="5"/>
      <c r="Q7" s="5"/>
      <c r="R7" s="5"/>
      <c r="S7" s="5"/>
      <c r="T7" s="5"/>
      <c r="U7" s="5"/>
      <c r="V7" s="5"/>
      <c r="W7" s="5"/>
    </row>
    <row r="8" spans="2:23" s="11" customFormat="1" ht="12.75" customHeight="1">
      <c r="B8" s="12"/>
      <c r="C8" s="12"/>
      <c r="D8" s="12"/>
      <c r="E8" s="12"/>
      <c r="F8" s="12"/>
      <c r="G8" s="12"/>
      <c r="H8" s="12" t="s">
        <v>115</v>
      </c>
      <c r="I8" s="12"/>
      <c r="J8" s="12"/>
      <c r="O8" s="5"/>
      <c r="P8" s="5"/>
      <c r="Q8" s="5"/>
      <c r="R8" s="5"/>
      <c r="S8" s="5"/>
      <c r="T8" s="5"/>
      <c r="U8" s="5"/>
      <c r="V8" s="5"/>
      <c r="W8" s="5"/>
    </row>
    <row r="9" spans="1:23" s="11" customFormat="1" ht="12.75" customHeight="1">
      <c r="A9" s="12"/>
      <c r="B9" s="12"/>
      <c r="C9" s="12"/>
      <c r="H9" s="29" t="s">
        <v>18</v>
      </c>
      <c r="I9" s="12"/>
      <c r="J9" s="12"/>
      <c r="L9" s="17" t="s">
        <v>8</v>
      </c>
      <c r="M9" s="16"/>
      <c r="O9" s="5"/>
      <c r="P9" s="5"/>
      <c r="Q9" s="5"/>
      <c r="R9" s="5"/>
      <c r="S9" s="5"/>
      <c r="T9" s="5"/>
      <c r="U9" s="5"/>
      <c r="V9" s="5"/>
      <c r="W9" s="5"/>
    </row>
    <row r="10" spans="1:23" s="11" customFormat="1" ht="12.75" customHeight="1">
      <c r="A10" s="12"/>
      <c r="B10" s="12"/>
      <c r="C10" s="12"/>
      <c r="D10" s="12"/>
      <c r="E10" s="12"/>
      <c r="F10" s="12"/>
      <c r="G10" s="12" t="s">
        <v>19</v>
      </c>
      <c r="H10" s="19">
        <f>(SUM(L12:L47)*4)/6</f>
        <v>78.66666666666667</v>
      </c>
      <c r="I10" s="12"/>
      <c r="J10" s="12"/>
      <c r="L10" s="27">
        <f>MIN(G12:G47)</f>
        <v>403</v>
      </c>
      <c r="O10" s="5"/>
      <c r="P10" s="5"/>
      <c r="Q10" s="5"/>
      <c r="R10" s="5"/>
      <c r="S10" s="5"/>
      <c r="T10" s="5"/>
      <c r="U10" s="5"/>
      <c r="V10" s="5"/>
      <c r="W10" s="5"/>
    </row>
    <row r="11" spans="1:21" s="10" customFormat="1" ht="39.75" customHeight="1">
      <c r="A11" s="1" t="s">
        <v>3</v>
      </c>
      <c r="B11" s="1" t="s">
        <v>1</v>
      </c>
      <c r="C11" s="1" t="s">
        <v>4</v>
      </c>
      <c r="D11" s="1" t="s">
        <v>2</v>
      </c>
      <c r="E11" s="1" t="s">
        <v>0</v>
      </c>
      <c r="F11" s="1" t="s">
        <v>20</v>
      </c>
      <c r="G11" s="1" t="s">
        <v>25</v>
      </c>
      <c r="H11" s="1" t="s">
        <v>7</v>
      </c>
      <c r="I11" s="1" t="s">
        <v>5</v>
      </c>
      <c r="J11" s="1" t="s">
        <v>6</v>
      </c>
      <c r="L11" s="2" t="s">
        <v>17</v>
      </c>
      <c r="N11" s="2" t="s">
        <v>9</v>
      </c>
      <c r="O11" s="2" t="s">
        <v>10</v>
      </c>
      <c r="P11" s="2" t="s">
        <v>11</v>
      </c>
      <c r="Q11" s="2" t="s">
        <v>12</v>
      </c>
      <c r="R11" s="2" t="s">
        <v>13</v>
      </c>
      <c r="S11" s="2" t="s">
        <v>14</v>
      </c>
      <c r="T11" s="2" t="s">
        <v>15</v>
      </c>
      <c r="U11" s="2" t="s">
        <v>16</v>
      </c>
    </row>
    <row r="12" spans="1:21" s="11" customFormat="1" ht="15.75" customHeight="1">
      <c r="A12" s="48">
        <v>1</v>
      </c>
      <c r="B12" s="13" t="s">
        <v>106</v>
      </c>
      <c r="C12" s="8">
        <v>1997</v>
      </c>
      <c r="D12" s="8" t="s">
        <v>11</v>
      </c>
      <c r="E12" s="45" t="s">
        <v>91</v>
      </c>
      <c r="F12" s="42" t="s">
        <v>21</v>
      </c>
      <c r="G12" s="51">
        <v>403</v>
      </c>
      <c r="H12" s="54">
        <f>(G12*100)/$L$10</f>
        <v>100</v>
      </c>
      <c r="I12" s="14" t="s">
        <v>11</v>
      </c>
      <c r="J12" s="51" t="s">
        <v>105</v>
      </c>
      <c r="L12" s="5">
        <f aca="true" t="shared" si="0" ref="L12:L47">SUM(N12:U12)</f>
        <v>10</v>
      </c>
      <c r="M12" s="18">
        <v>1</v>
      </c>
      <c r="N12" s="5">
        <f aca="true" t="shared" si="1" ref="N12:N47">IF(D12="МС",100,0)</f>
        <v>0</v>
      </c>
      <c r="O12" s="5">
        <f aca="true" t="shared" si="2" ref="O12:O47">IF(D12="КМС",30,0)</f>
        <v>0</v>
      </c>
      <c r="P12" s="5">
        <f aca="true" t="shared" si="3" ref="P12:P47">IF(D12="І",10,0)</f>
        <v>10</v>
      </c>
      <c r="Q12" s="5">
        <f aca="true" t="shared" si="4" ref="Q12:Q47">IF(D12="ІІ",3,0)</f>
        <v>0</v>
      </c>
      <c r="R12" s="5">
        <f aca="true" t="shared" si="5" ref="R12:R47">IF(D12="ІІІ",1,0)</f>
        <v>0</v>
      </c>
      <c r="S12" s="5">
        <f aca="true" t="shared" si="6" ref="S12:S47">IF(D12="1 юн",1,0)</f>
        <v>0</v>
      </c>
      <c r="T12" s="5">
        <f aca="true" t="shared" si="7" ref="T12:T47">IF(D12="2 юн",0.3,0)</f>
        <v>0</v>
      </c>
      <c r="U12" s="5">
        <f aca="true" t="shared" si="8" ref="U12:U47">IF(D12="3 юн",0.1,0)</f>
        <v>0</v>
      </c>
    </row>
    <row r="13" spans="1:21" s="11" customFormat="1" ht="15.75" customHeight="1">
      <c r="A13" s="49"/>
      <c r="B13" s="13" t="s">
        <v>145</v>
      </c>
      <c r="C13" s="8">
        <v>1995</v>
      </c>
      <c r="D13" s="8" t="s">
        <v>11</v>
      </c>
      <c r="E13" s="46"/>
      <c r="F13" s="43"/>
      <c r="G13" s="52"/>
      <c r="H13" s="55"/>
      <c r="I13" s="14" t="s">
        <v>11</v>
      </c>
      <c r="J13" s="52"/>
      <c r="L13" s="5">
        <f t="shared" si="0"/>
        <v>10</v>
      </c>
      <c r="M13" s="18">
        <v>2</v>
      </c>
      <c r="N13" s="5">
        <f t="shared" si="1"/>
        <v>0</v>
      </c>
      <c r="O13" s="5">
        <f t="shared" si="2"/>
        <v>0</v>
      </c>
      <c r="P13" s="5">
        <f t="shared" si="3"/>
        <v>10</v>
      </c>
      <c r="Q13" s="5">
        <f t="shared" si="4"/>
        <v>0</v>
      </c>
      <c r="R13" s="5">
        <f t="shared" si="5"/>
        <v>0</v>
      </c>
      <c r="S13" s="5">
        <f t="shared" si="6"/>
        <v>0</v>
      </c>
      <c r="T13" s="5">
        <f t="shared" si="7"/>
        <v>0</v>
      </c>
      <c r="U13" s="5">
        <f t="shared" si="8"/>
        <v>0</v>
      </c>
    </row>
    <row r="14" spans="1:21" s="11" customFormat="1" ht="15.75" customHeight="1">
      <c r="A14" s="49"/>
      <c r="B14" s="13" t="s">
        <v>107</v>
      </c>
      <c r="C14" s="8">
        <v>1996</v>
      </c>
      <c r="D14" s="8" t="s">
        <v>11</v>
      </c>
      <c r="E14" s="46"/>
      <c r="F14" s="43"/>
      <c r="G14" s="52"/>
      <c r="H14" s="55"/>
      <c r="I14" s="14" t="s">
        <v>11</v>
      </c>
      <c r="J14" s="52"/>
      <c r="L14" s="5">
        <f t="shared" si="0"/>
        <v>10</v>
      </c>
      <c r="M14" s="18">
        <v>3</v>
      </c>
      <c r="N14" s="5">
        <f t="shared" si="1"/>
        <v>0</v>
      </c>
      <c r="O14" s="5">
        <f t="shared" si="2"/>
        <v>0</v>
      </c>
      <c r="P14" s="5">
        <f t="shared" si="3"/>
        <v>10</v>
      </c>
      <c r="Q14" s="5">
        <f t="shared" si="4"/>
        <v>0</v>
      </c>
      <c r="R14" s="5">
        <f t="shared" si="5"/>
        <v>0</v>
      </c>
      <c r="S14" s="5">
        <f t="shared" si="6"/>
        <v>0</v>
      </c>
      <c r="T14" s="5">
        <f t="shared" si="7"/>
        <v>0</v>
      </c>
      <c r="U14" s="5">
        <f t="shared" si="8"/>
        <v>0</v>
      </c>
    </row>
    <row r="15" spans="1:21" s="11" customFormat="1" ht="15.75" customHeight="1">
      <c r="A15" s="49"/>
      <c r="B15" s="13" t="s">
        <v>108</v>
      </c>
      <c r="C15" s="8">
        <v>1997</v>
      </c>
      <c r="D15" s="8" t="s">
        <v>11</v>
      </c>
      <c r="E15" s="46"/>
      <c r="F15" s="43"/>
      <c r="G15" s="52"/>
      <c r="H15" s="55"/>
      <c r="I15" s="14" t="s">
        <v>11</v>
      </c>
      <c r="J15" s="52"/>
      <c r="L15" s="5">
        <f t="shared" si="0"/>
        <v>10</v>
      </c>
      <c r="M15" s="18">
        <v>4</v>
      </c>
      <c r="N15" s="5">
        <f t="shared" si="1"/>
        <v>0</v>
      </c>
      <c r="O15" s="5">
        <f t="shared" si="2"/>
        <v>0</v>
      </c>
      <c r="P15" s="5">
        <f t="shared" si="3"/>
        <v>10</v>
      </c>
      <c r="Q15" s="5">
        <f t="shared" si="4"/>
        <v>0</v>
      </c>
      <c r="R15" s="5">
        <f t="shared" si="5"/>
        <v>0</v>
      </c>
      <c r="S15" s="5">
        <f t="shared" si="6"/>
        <v>0</v>
      </c>
      <c r="T15" s="5">
        <f t="shared" si="7"/>
        <v>0</v>
      </c>
      <c r="U15" s="5">
        <f t="shared" si="8"/>
        <v>0</v>
      </c>
    </row>
    <row r="16" spans="1:21" s="11" customFormat="1" ht="15.75" customHeight="1">
      <c r="A16" s="49"/>
      <c r="B16" s="13" t="s">
        <v>109</v>
      </c>
      <c r="C16" s="8">
        <v>1996</v>
      </c>
      <c r="D16" s="8" t="s">
        <v>11</v>
      </c>
      <c r="E16" s="46"/>
      <c r="F16" s="43"/>
      <c r="G16" s="52"/>
      <c r="H16" s="55"/>
      <c r="I16" s="14" t="s">
        <v>11</v>
      </c>
      <c r="J16" s="52"/>
      <c r="L16" s="5">
        <f t="shared" si="0"/>
        <v>10</v>
      </c>
      <c r="M16" s="18">
        <v>5</v>
      </c>
      <c r="N16" s="5">
        <f t="shared" si="1"/>
        <v>0</v>
      </c>
      <c r="O16" s="5">
        <f t="shared" si="2"/>
        <v>0</v>
      </c>
      <c r="P16" s="5">
        <f t="shared" si="3"/>
        <v>10</v>
      </c>
      <c r="Q16" s="5">
        <f t="shared" si="4"/>
        <v>0</v>
      </c>
      <c r="R16" s="5">
        <f t="shared" si="5"/>
        <v>0</v>
      </c>
      <c r="S16" s="5">
        <f t="shared" si="6"/>
        <v>0</v>
      </c>
      <c r="T16" s="5">
        <f t="shared" si="7"/>
        <v>0</v>
      </c>
      <c r="U16" s="5">
        <f t="shared" si="8"/>
        <v>0</v>
      </c>
    </row>
    <row r="17" spans="1:21" s="11" customFormat="1" ht="15.75" customHeight="1">
      <c r="A17" s="50"/>
      <c r="B17" s="13" t="s">
        <v>110</v>
      </c>
      <c r="C17" s="8">
        <v>1995</v>
      </c>
      <c r="D17" s="8" t="s">
        <v>11</v>
      </c>
      <c r="E17" s="47"/>
      <c r="F17" s="44"/>
      <c r="G17" s="53"/>
      <c r="H17" s="56"/>
      <c r="I17" s="14" t="s">
        <v>11</v>
      </c>
      <c r="J17" s="53"/>
      <c r="L17" s="5">
        <f t="shared" si="0"/>
        <v>10</v>
      </c>
      <c r="M17" s="18">
        <v>6</v>
      </c>
      <c r="N17" s="5">
        <f t="shared" si="1"/>
        <v>0</v>
      </c>
      <c r="O17" s="5">
        <f t="shared" si="2"/>
        <v>0</v>
      </c>
      <c r="P17" s="5">
        <f t="shared" si="3"/>
        <v>10</v>
      </c>
      <c r="Q17" s="5">
        <f t="shared" si="4"/>
        <v>0</v>
      </c>
      <c r="R17" s="5">
        <f t="shared" si="5"/>
        <v>0</v>
      </c>
      <c r="S17" s="5">
        <f t="shared" si="6"/>
        <v>0</v>
      </c>
      <c r="T17" s="5">
        <f t="shared" si="7"/>
        <v>0</v>
      </c>
      <c r="U17" s="5">
        <f t="shared" si="8"/>
        <v>0</v>
      </c>
    </row>
    <row r="18" spans="1:21" s="11" customFormat="1" ht="15.75" customHeight="1">
      <c r="A18" s="48">
        <v>2</v>
      </c>
      <c r="B18" s="13" t="s">
        <v>70</v>
      </c>
      <c r="C18" s="8">
        <v>1998</v>
      </c>
      <c r="D18" s="8" t="s">
        <v>12</v>
      </c>
      <c r="E18" s="45" t="s">
        <v>68</v>
      </c>
      <c r="F18" s="42" t="s">
        <v>137</v>
      </c>
      <c r="G18" s="51">
        <v>419</v>
      </c>
      <c r="H18" s="54">
        <f>(G18*100)/$L$10</f>
        <v>103.97022332506204</v>
      </c>
      <c r="I18" s="14" t="s">
        <v>12</v>
      </c>
      <c r="J18" s="51" t="s">
        <v>69</v>
      </c>
      <c r="L18" s="5">
        <f t="shared" si="0"/>
        <v>3</v>
      </c>
      <c r="M18" s="18">
        <v>1</v>
      </c>
      <c r="N18" s="5">
        <f t="shared" si="1"/>
        <v>0</v>
      </c>
      <c r="O18" s="5">
        <f t="shared" si="2"/>
        <v>0</v>
      </c>
      <c r="P18" s="5">
        <f t="shared" si="3"/>
        <v>0</v>
      </c>
      <c r="Q18" s="5">
        <f t="shared" si="4"/>
        <v>3</v>
      </c>
      <c r="R18" s="5">
        <f t="shared" si="5"/>
        <v>0</v>
      </c>
      <c r="S18" s="5">
        <f t="shared" si="6"/>
        <v>0</v>
      </c>
      <c r="T18" s="5">
        <f t="shared" si="7"/>
        <v>0</v>
      </c>
      <c r="U18" s="5">
        <f t="shared" si="8"/>
        <v>0</v>
      </c>
    </row>
    <row r="19" spans="1:21" s="11" customFormat="1" ht="15.75" customHeight="1">
      <c r="A19" s="49"/>
      <c r="B19" s="13" t="s">
        <v>71</v>
      </c>
      <c r="C19" s="8">
        <v>1997</v>
      </c>
      <c r="D19" s="8" t="s">
        <v>12</v>
      </c>
      <c r="E19" s="46"/>
      <c r="F19" s="43"/>
      <c r="G19" s="52"/>
      <c r="H19" s="55"/>
      <c r="I19" s="14" t="s">
        <v>12</v>
      </c>
      <c r="J19" s="52"/>
      <c r="L19" s="5">
        <f t="shared" si="0"/>
        <v>3</v>
      </c>
      <c r="M19" s="18">
        <v>2</v>
      </c>
      <c r="N19" s="5">
        <f t="shared" si="1"/>
        <v>0</v>
      </c>
      <c r="O19" s="5">
        <f t="shared" si="2"/>
        <v>0</v>
      </c>
      <c r="P19" s="5">
        <f t="shared" si="3"/>
        <v>0</v>
      </c>
      <c r="Q19" s="5">
        <f t="shared" si="4"/>
        <v>3</v>
      </c>
      <c r="R19" s="5">
        <f t="shared" si="5"/>
        <v>0</v>
      </c>
      <c r="S19" s="5">
        <f t="shared" si="6"/>
        <v>0</v>
      </c>
      <c r="T19" s="5">
        <f t="shared" si="7"/>
        <v>0</v>
      </c>
      <c r="U19" s="5">
        <f t="shared" si="8"/>
        <v>0</v>
      </c>
    </row>
    <row r="20" spans="1:21" s="11" customFormat="1" ht="15.75" customHeight="1">
      <c r="A20" s="49"/>
      <c r="B20" s="13" t="s">
        <v>72</v>
      </c>
      <c r="C20" s="8">
        <v>1997</v>
      </c>
      <c r="D20" s="8" t="s">
        <v>12</v>
      </c>
      <c r="E20" s="46"/>
      <c r="F20" s="43"/>
      <c r="G20" s="52"/>
      <c r="H20" s="55"/>
      <c r="I20" s="14" t="s">
        <v>12</v>
      </c>
      <c r="J20" s="52"/>
      <c r="L20" s="5">
        <f t="shared" si="0"/>
        <v>3</v>
      </c>
      <c r="M20" s="18">
        <v>3</v>
      </c>
      <c r="N20" s="5">
        <f t="shared" si="1"/>
        <v>0</v>
      </c>
      <c r="O20" s="5">
        <f t="shared" si="2"/>
        <v>0</v>
      </c>
      <c r="P20" s="5">
        <f t="shared" si="3"/>
        <v>0</v>
      </c>
      <c r="Q20" s="5">
        <f t="shared" si="4"/>
        <v>3</v>
      </c>
      <c r="R20" s="5">
        <f t="shared" si="5"/>
        <v>0</v>
      </c>
      <c r="S20" s="5">
        <f t="shared" si="6"/>
        <v>0</v>
      </c>
      <c r="T20" s="5">
        <f t="shared" si="7"/>
        <v>0</v>
      </c>
      <c r="U20" s="5">
        <f t="shared" si="8"/>
        <v>0</v>
      </c>
    </row>
    <row r="21" spans="1:21" s="11" customFormat="1" ht="15.75" customHeight="1">
      <c r="A21" s="49"/>
      <c r="B21" s="13" t="s">
        <v>73</v>
      </c>
      <c r="C21" s="8">
        <v>1998</v>
      </c>
      <c r="D21" s="8" t="s">
        <v>14</v>
      </c>
      <c r="E21" s="46"/>
      <c r="F21" s="43"/>
      <c r="G21" s="52"/>
      <c r="H21" s="55"/>
      <c r="I21" s="14" t="s">
        <v>12</v>
      </c>
      <c r="J21" s="52"/>
      <c r="L21" s="5">
        <f t="shared" si="0"/>
        <v>1</v>
      </c>
      <c r="M21" s="18">
        <v>4</v>
      </c>
      <c r="N21" s="5">
        <f t="shared" si="1"/>
        <v>0</v>
      </c>
      <c r="O21" s="5">
        <f t="shared" si="2"/>
        <v>0</v>
      </c>
      <c r="P21" s="5">
        <f t="shared" si="3"/>
        <v>0</v>
      </c>
      <c r="Q21" s="5">
        <f t="shared" si="4"/>
        <v>0</v>
      </c>
      <c r="R21" s="5">
        <f t="shared" si="5"/>
        <v>0</v>
      </c>
      <c r="S21" s="5">
        <f t="shared" si="6"/>
        <v>1</v>
      </c>
      <c r="T21" s="5">
        <f t="shared" si="7"/>
        <v>0</v>
      </c>
      <c r="U21" s="5">
        <f t="shared" si="8"/>
        <v>0</v>
      </c>
    </row>
    <row r="22" spans="1:21" s="11" customFormat="1" ht="15.75" customHeight="1">
      <c r="A22" s="49"/>
      <c r="B22" s="13" t="s">
        <v>74</v>
      </c>
      <c r="C22" s="8">
        <v>1999</v>
      </c>
      <c r="D22" s="8" t="s">
        <v>12</v>
      </c>
      <c r="E22" s="46"/>
      <c r="F22" s="43"/>
      <c r="G22" s="52"/>
      <c r="H22" s="55"/>
      <c r="I22" s="14" t="s">
        <v>12</v>
      </c>
      <c r="J22" s="52"/>
      <c r="L22" s="5">
        <f t="shared" si="0"/>
        <v>3</v>
      </c>
      <c r="M22" s="18">
        <v>5</v>
      </c>
      <c r="N22" s="5">
        <f t="shared" si="1"/>
        <v>0</v>
      </c>
      <c r="O22" s="5">
        <f t="shared" si="2"/>
        <v>0</v>
      </c>
      <c r="P22" s="5">
        <f t="shared" si="3"/>
        <v>0</v>
      </c>
      <c r="Q22" s="5">
        <f t="shared" si="4"/>
        <v>3</v>
      </c>
      <c r="R22" s="5">
        <f t="shared" si="5"/>
        <v>0</v>
      </c>
      <c r="S22" s="5">
        <f t="shared" si="6"/>
        <v>0</v>
      </c>
      <c r="T22" s="5">
        <f t="shared" si="7"/>
        <v>0</v>
      </c>
      <c r="U22" s="5">
        <f t="shared" si="8"/>
        <v>0</v>
      </c>
    </row>
    <row r="23" spans="1:21" s="11" customFormat="1" ht="15.75" customHeight="1">
      <c r="A23" s="50"/>
      <c r="B23" s="13" t="s">
        <v>75</v>
      </c>
      <c r="C23" s="8">
        <v>1997</v>
      </c>
      <c r="D23" s="8" t="s">
        <v>12</v>
      </c>
      <c r="E23" s="47"/>
      <c r="F23" s="44"/>
      <c r="G23" s="53"/>
      <c r="H23" s="56"/>
      <c r="I23" s="14" t="s">
        <v>12</v>
      </c>
      <c r="J23" s="53"/>
      <c r="L23" s="5">
        <f t="shared" si="0"/>
        <v>3</v>
      </c>
      <c r="M23" s="18">
        <v>6</v>
      </c>
      <c r="N23" s="5">
        <f t="shared" si="1"/>
        <v>0</v>
      </c>
      <c r="O23" s="5">
        <f t="shared" si="2"/>
        <v>0</v>
      </c>
      <c r="P23" s="5">
        <f t="shared" si="3"/>
        <v>0</v>
      </c>
      <c r="Q23" s="5">
        <f t="shared" si="4"/>
        <v>3</v>
      </c>
      <c r="R23" s="5">
        <f t="shared" si="5"/>
        <v>0</v>
      </c>
      <c r="S23" s="5">
        <f t="shared" si="6"/>
        <v>0</v>
      </c>
      <c r="T23" s="5">
        <f t="shared" si="7"/>
        <v>0</v>
      </c>
      <c r="U23" s="5">
        <f t="shared" si="8"/>
        <v>0</v>
      </c>
    </row>
    <row r="24" spans="1:21" s="11" customFormat="1" ht="15.75" customHeight="1">
      <c r="A24" s="48">
        <v>3</v>
      </c>
      <c r="B24" s="13" t="s">
        <v>77</v>
      </c>
      <c r="C24" s="8">
        <v>1999</v>
      </c>
      <c r="D24" s="8" t="s">
        <v>13</v>
      </c>
      <c r="E24" s="45" t="s">
        <v>91</v>
      </c>
      <c r="F24" s="42" t="s">
        <v>60</v>
      </c>
      <c r="G24" s="51">
        <v>421</v>
      </c>
      <c r="H24" s="54">
        <f>(G24*100)/$L$10</f>
        <v>104.46650124069478</v>
      </c>
      <c r="I24" s="14" t="s">
        <v>12</v>
      </c>
      <c r="J24" s="51" t="s">
        <v>76</v>
      </c>
      <c r="L24" s="5">
        <f t="shared" si="0"/>
        <v>1</v>
      </c>
      <c r="M24" s="7">
        <v>1</v>
      </c>
      <c r="N24" s="5">
        <f t="shared" si="1"/>
        <v>0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5">
        <f t="shared" si="5"/>
        <v>1</v>
      </c>
      <c r="S24" s="5">
        <f t="shared" si="6"/>
        <v>0</v>
      </c>
      <c r="T24" s="5">
        <f t="shared" si="7"/>
        <v>0</v>
      </c>
      <c r="U24" s="5">
        <f t="shared" si="8"/>
        <v>0</v>
      </c>
    </row>
    <row r="25" spans="1:21" s="11" customFormat="1" ht="15.75" customHeight="1">
      <c r="A25" s="49"/>
      <c r="B25" s="13" t="s">
        <v>78</v>
      </c>
      <c r="C25" s="8">
        <v>1999</v>
      </c>
      <c r="D25" s="8" t="s">
        <v>12</v>
      </c>
      <c r="E25" s="46"/>
      <c r="F25" s="43"/>
      <c r="G25" s="52"/>
      <c r="H25" s="55"/>
      <c r="I25" s="14" t="s">
        <v>12</v>
      </c>
      <c r="J25" s="52"/>
      <c r="L25" s="5">
        <f t="shared" si="0"/>
        <v>3</v>
      </c>
      <c r="M25" s="7">
        <v>2</v>
      </c>
      <c r="N25" s="5">
        <f t="shared" si="1"/>
        <v>0</v>
      </c>
      <c r="O25" s="5">
        <f t="shared" si="2"/>
        <v>0</v>
      </c>
      <c r="P25" s="5">
        <f t="shared" si="3"/>
        <v>0</v>
      </c>
      <c r="Q25" s="5">
        <f t="shared" si="4"/>
        <v>3</v>
      </c>
      <c r="R25" s="5">
        <f t="shared" si="5"/>
        <v>0</v>
      </c>
      <c r="S25" s="5">
        <f t="shared" si="6"/>
        <v>0</v>
      </c>
      <c r="T25" s="5">
        <f t="shared" si="7"/>
        <v>0</v>
      </c>
      <c r="U25" s="5">
        <f t="shared" si="8"/>
        <v>0</v>
      </c>
    </row>
    <row r="26" spans="1:21" s="11" customFormat="1" ht="15.75" customHeight="1">
      <c r="A26" s="49"/>
      <c r="B26" s="13" t="s">
        <v>82</v>
      </c>
      <c r="C26" s="8">
        <v>2000</v>
      </c>
      <c r="D26" s="8" t="s">
        <v>12</v>
      </c>
      <c r="E26" s="46"/>
      <c r="F26" s="43"/>
      <c r="G26" s="52"/>
      <c r="H26" s="55"/>
      <c r="I26" s="14" t="s">
        <v>12</v>
      </c>
      <c r="J26" s="52"/>
      <c r="L26" s="5">
        <f t="shared" si="0"/>
        <v>3</v>
      </c>
      <c r="M26" s="7">
        <v>3</v>
      </c>
      <c r="N26" s="5">
        <f t="shared" si="1"/>
        <v>0</v>
      </c>
      <c r="O26" s="5">
        <f t="shared" si="2"/>
        <v>0</v>
      </c>
      <c r="P26" s="5">
        <f t="shared" si="3"/>
        <v>0</v>
      </c>
      <c r="Q26" s="5">
        <f t="shared" si="4"/>
        <v>3</v>
      </c>
      <c r="R26" s="5">
        <f t="shared" si="5"/>
        <v>0</v>
      </c>
      <c r="S26" s="5">
        <f t="shared" si="6"/>
        <v>0</v>
      </c>
      <c r="T26" s="5">
        <f t="shared" si="7"/>
        <v>0</v>
      </c>
      <c r="U26" s="5">
        <f t="shared" si="8"/>
        <v>0</v>
      </c>
    </row>
    <row r="27" spans="1:21" s="11" customFormat="1" ht="15.75" customHeight="1">
      <c r="A27" s="49"/>
      <c r="B27" s="13" t="s">
        <v>79</v>
      </c>
      <c r="C27" s="8">
        <v>1999</v>
      </c>
      <c r="D27" s="8" t="s">
        <v>12</v>
      </c>
      <c r="E27" s="46"/>
      <c r="F27" s="43"/>
      <c r="G27" s="52"/>
      <c r="H27" s="55"/>
      <c r="I27" s="14" t="s">
        <v>12</v>
      </c>
      <c r="J27" s="52"/>
      <c r="L27" s="5">
        <f t="shared" si="0"/>
        <v>3</v>
      </c>
      <c r="M27" s="7">
        <v>4</v>
      </c>
      <c r="N27" s="5">
        <f t="shared" si="1"/>
        <v>0</v>
      </c>
      <c r="O27" s="5">
        <f t="shared" si="2"/>
        <v>0</v>
      </c>
      <c r="P27" s="5">
        <f t="shared" si="3"/>
        <v>0</v>
      </c>
      <c r="Q27" s="5">
        <f t="shared" si="4"/>
        <v>3</v>
      </c>
      <c r="R27" s="5">
        <f t="shared" si="5"/>
        <v>0</v>
      </c>
      <c r="S27" s="5">
        <f t="shared" si="6"/>
        <v>0</v>
      </c>
      <c r="T27" s="5">
        <f t="shared" si="7"/>
        <v>0</v>
      </c>
      <c r="U27" s="5">
        <f t="shared" si="8"/>
        <v>0</v>
      </c>
    </row>
    <row r="28" spans="1:21" s="11" customFormat="1" ht="15.75" customHeight="1">
      <c r="A28" s="49"/>
      <c r="B28" s="13" t="s">
        <v>80</v>
      </c>
      <c r="C28" s="8">
        <v>1999</v>
      </c>
      <c r="D28" s="8" t="s">
        <v>12</v>
      </c>
      <c r="E28" s="46"/>
      <c r="F28" s="43"/>
      <c r="G28" s="52"/>
      <c r="H28" s="55"/>
      <c r="I28" s="14" t="s">
        <v>12</v>
      </c>
      <c r="J28" s="52"/>
      <c r="L28" s="5">
        <f t="shared" si="0"/>
        <v>3</v>
      </c>
      <c r="M28" s="7">
        <v>5</v>
      </c>
      <c r="N28" s="5">
        <f t="shared" si="1"/>
        <v>0</v>
      </c>
      <c r="O28" s="5">
        <f t="shared" si="2"/>
        <v>0</v>
      </c>
      <c r="P28" s="5">
        <f t="shared" si="3"/>
        <v>0</v>
      </c>
      <c r="Q28" s="5">
        <f t="shared" si="4"/>
        <v>3</v>
      </c>
      <c r="R28" s="5">
        <f t="shared" si="5"/>
        <v>0</v>
      </c>
      <c r="S28" s="5">
        <f t="shared" si="6"/>
        <v>0</v>
      </c>
      <c r="T28" s="5">
        <f t="shared" si="7"/>
        <v>0</v>
      </c>
      <c r="U28" s="5">
        <f t="shared" si="8"/>
        <v>0</v>
      </c>
    </row>
    <row r="29" spans="1:21" s="11" customFormat="1" ht="15.75" customHeight="1">
      <c r="A29" s="50"/>
      <c r="B29" s="13" t="s">
        <v>81</v>
      </c>
      <c r="C29" s="8">
        <v>1999</v>
      </c>
      <c r="D29" s="8" t="s">
        <v>14</v>
      </c>
      <c r="E29" s="47"/>
      <c r="F29" s="44"/>
      <c r="G29" s="53"/>
      <c r="H29" s="56"/>
      <c r="I29" s="14" t="s">
        <v>12</v>
      </c>
      <c r="J29" s="53"/>
      <c r="L29" s="5">
        <f t="shared" si="0"/>
        <v>1</v>
      </c>
      <c r="M29" s="7">
        <v>6</v>
      </c>
      <c r="N29" s="5">
        <f t="shared" si="1"/>
        <v>0</v>
      </c>
      <c r="O29" s="5">
        <f t="shared" si="2"/>
        <v>0</v>
      </c>
      <c r="P29" s="5">
        <f t="shared" si="3"/>
        <v>0</v>
      </c>
      <c r="Q29" s="5">
        <f t="shared" si="4"/>
        <v>0</v>
      </c>
      <c r="R29" s="5">
        <f t="shared" si="5"/>
        <v>0</v>
      </c>
      <c r="S29" s="5">
        <f t="shared" si="6"/>
        <v>1</v>
      </c>
      <c r="T29" s="5">
        <f t="shared" si="7"/>
        <v>0</v>
      </c>
      <c r="U29" s="5">
        <f t="shared" si="8"/>
        <v>0</v>
      </c>
    </row>
    <row r="30" spans="1:21" s="11" customFormat="1" ht="15.75" customHeight="1">
      <c r="A30" s="48">
        <v>4</v>
      </c>
      <c r="B30" s="13" t="s">
        <v>138</v>
      </c>
      <c r="C30" s="8">
        <v>1998</v>
      </c>
      <c r="D30" s="8" t="s">
        <v>13</v>
      </c>
      <c r="E30" s="45" t="s">
        <v>92</v>
      </c>
      <c r="F30" s="42" t="s">
        <v>22</v>
      </c>
      <c r="G30" s="51">
        <v>429</v>
      </c>
      <c r="H30" s="54">
        <f>(G30*100)/$L$10</f>
        <v>106.45161290322581</v>
      </c>
      <c r="I30" s="14" t="s">
        <v>12</v>
      </c>
      <c r="J30" s="51" t="s">
        <v>83</v>
      </c>
      <c r="L30" s="5">
        <f t="shared" si="0"/>
        <v>1</v>
      </c>
      <c r="M30" s="18">
        <v>1</v>
      </c>
      <c r="N30" s="5">
        <f t="shared" si="1"/>
        <v>0</v>
      </c>
      <c r="O30" s="5">
        <f t="shared" si="2"/>
        <v>0</v>
      </c>
      <c r="P30" s="5">
        <f t="shared" si="3"/>
        <v>0</v>
      </c>
      <c r="Q30" s="5">
        <f t="shared" si="4"/>
        <v>0</v>
      </c>
      <c r="R30" s="5">
        <f t="shared" si="5"/>
        <v>1</v>
      </c>
      <c r="S30" s="5">
        <f t="shared" si="6"/>
        <v>0</v>
      </c>
      <c r="T30" s="5">
        <f t="shared" si="7"/>
        <v>0</v>
      </c>
      <c r="U30" s="5">
        <f t="shared" si="8"/>
        <v>0</v>
      </c>
    </row>
    <row r="31" spans="1:21" s="11" customFormat="1" ht="15.75" customHeight="1">
      <c r="A31" s="49"/>
      <c r="B31" s="13" t="s">
        <v>84</v>
      </c>
      <c r="C31" s="8">
        <v>1997</v>
      </c>
      <c r="D31" s="8" t="s">
        <v>13</v>
      </c>
      <c r="E31" s="46"/>
      <c r="F31" s="43"/>
      <c r="G31" s="52"/>
      <c r="H31" s="55"/>
      <c r="I31" s="14" t="s">
        <v>12</v>
      </c>
      <c r="J31" s="52"/>
      <c r="L31" s="5">
        <f t="shared" si="0"/>
        <v>1</v>
      </c>
      <c r="M31" s="18">
        <v>2</v>
      </c>
      <c r="N31" s="5">
        <f t="shared" si="1"/>
        <v>0</v>
      </c>
      <c r="O31" s="5">
        <f t="shared" si="2"/>
        <v>0</v>
      </c>
      <c r="P31" s="5">
        <f t="shared" si="3"/>
        <v>0</v>
      </c>
      <c r="Q31" s="5">
        <f t="shared" si="4"/>
        <v>0</v>
      </c>
      <c r="R31" s="5">
        <f t="shared" si="5"/>
        <v>1</v>
      </c>
      <c r="S31" s="5">
        <f t="shared" si="6"/>
        <v>0</v>
      </c>
      <c r="T31" s="5">
        <f t="shared" si="7"/>
        <v>0</v>
      </c>
      <c r="U31" s="5">
        <f t="shared" si="8"/>
        <v>0</v>
      </c>
    </row>
    <row r="32" spans="1:21" s="11" customFormat="1" ht="15.75" customHeight="1">
      <c r="A32" s="49"/>
      <c r="B32" s="13" t="s">
        <v>85</v>
      </c>
      <c r="C32" s="8">
        <v>1997</v>
      </c>
      <c r="D32" s="8" t="s">
        <v>13</v>
      </c>
      <c r="E32" s="46"/>
      <c r="F32" s="43"/>
      <c r="G32" s="52"/>
      <c r="H32" s="55"/>
      <c r="I32" s="14" t="s">
        <v>12</v>
      </c>
      <c r="J32" s="52"/>
      <c r="L32" s="5">
        <f t="shared" si="0"/>
        <v>1</v>
      </c>
      <c r="M32" s="18">
        <v>3</v>
      </c>
      <c r="N32" s="5">
        <f t="shared" si="1"/>
        <v>0</v>
      </c>
      <c r="O32" s="5">
        <f t="shared" si="2"/>
        <v>0</v>
      </c>
      <c r="P32" s="5">
        <f t="shared" si="3"/>
        <v>0</v>
      </c>
      <c r="Q32" s="5">
        <f t="shared" si="4"/>
        <v>0</v>
      </c>
      <c r="R32" s="5">
        <f t="shared" si="5"/>
        <v>1</v>
      </c>
      <c r="S32" s="5">
        <f t="shared" si="6"/>
        <v>0</v>
      </c>
      <c r="T32" s="5">
        <f t="shared" si="7"/>
        <v>0</v>
      </c>
      <c r="U32" s="5">
        <f t="shared" si="8"/>
        <v>0</v>
      </c>
    </row>
    <row r="33" spans="1:21" s="11" customFormat="1" ht="15.75" customHeight="1">
      <c r="A33" s="49"/>
      <c r="B33" s="13" t="s">
        <v>139</v>
      </c>
      <c r="C33" s="8">
        <v>1999</v>
      </c>
      <c r="D33" s="8" t="s">
        <v>13</v>
      </c>
      <c r="E33" s="46"/>
      <c r="F33" s="43"/>
      <c r="G33" s="52"/>
      <c r="H33" s="55"/>
      <c r="I33" s="14" t="s">
        <v>12</v>
      </c>
      <c r="J33" s="52"/>
      <c r="L33" s="5">
        <f t="shared" si="0"/>
        <v>1</v>
      </c>
      <c r="M33" s="18">
        <v>4</v>
      </c>
      <c r="N33" s="5">
        <f t="shared" si="1"/>
        <v>0</v>
      </c>
      <c r="O33" s="5">
        <f t="shared" si="2"/>
        <v>0</v>
      </c>
      <c r="P33" s="5">
        <f t="shared" si="3"/>
        <v>0</v>
      </c>
      <c r="Q33" s="5">
        <f t="shared" si="4"/>
        <v>0</v>
      </c>
      <c r="R33" s="5">
        <f t="shared" si="5"/>
        <v>1</v>
      </c>
      <c r="S33" s="5">
        <f t="shared" si="6"/>
        <v>0</v>
      </c>
      <c r="T33" s="5">
        <f t="shared" si="7"/>
        <v>0</v>
      </c>
      <c r="U33" s="5">
        <f t="shared" si="8"/>
        <v>0</v>
      </c>
    </row>
    <row r="34" spans="1:21" s="11" customFormat="1" ht="15.75" customHeight="1">
      <c r="A34" s="49"/>
      <c r="B34" s="13" t="s">
        <v>86</v>
      </c>
      <c r="C34" s="8">
        <v>1999</v>
      </c>
      <c r="D34" s="8" t="s">
        <v>13</v>
      </c>
      <c r="E34" s="46"/>
      <c r="F34" s="43"/>
      <c r="G34" s="52"/>
      <c r="H34" s="55"/>
      <c r="I34" s="14" t="s">
        <v>12</v>
      </c>
      <c r="J34" s="52"/>
      <c r="L34" s="5">
        <f t="shared" si="0"/>
        <v>1</v>
      </c>
      <c r="M34" s="18">
        <v>5</v>
      </c>
      <c r="N34" s="5">
        <f t="shared" si="1"/>
        <v>0</v>
      </c>
      <c r="O34" s="5">
        <f t="shared" si="2"/>
        <v>0</v>
      </c>
      <c r="P34" s="5">
        <f t="shared" si="3"/>
        <v>0</v>
      </c>
      <c r="Q34" s="5">
        <f t="shared" si="4"/>
        <v>0</v>
      </c>
      <c r="R34" s="5">
        <f t="shared" si="5"/>
        <v>1</v>
      </c>
      <c r="S34" s="5">
        <f t="shared" si="6"/>
        <v>0</v>
      </c>
      <c r="T34" s="5">
        <f t="shared" si="7"/>
        <v>0</v>
      </c>
      <c r="U34" s="5">
        <f t="shared" si="8"/>
        <v>0</v>
      </c>
    </row>
    <row r="35" spans="1:21" s="11" customFormat="1" ht="15.75" customHeight="1">
      <c r="A35" s="50"/>
      <c r="B35" s="13" t="s">
        <v>87</v>
      </c>
      <c r="C35" s="8">
        <v>1999</v>
      </c>
      <c r="D35" s="8" t="s">
        <v>13</v>
      </c>
      <c r="E35" s="47"/>
      <c r="F35" s="44"/>
      <c r="G35" s="53"/>
      <c r="H35" s="56"/>
      <c r="I35" s="14" t="s">
        <v>12</v>
      </c>
      <c r="J35" s="53"/>
      <c r="L35" s="5">
        <f t="shared" si="0"/>
        <v>1</v>
      </c>
      <c r="M35" s="18">
        <v>6</v>
      </c>
      <c r="N35" s="5">
        <f t="shared" si="1"/>
        <v>0</v>
      </c>
      <c r="O35" s="5">
        <f t="shared" si="2"/>
        <v>0</v>
      </c>
      <c r="P35" s="5">
        <f t="shared" si="3"/>
        <v>0</v>
      </c>
      <c r="Q35" s="5">
        <f t="shared" si="4"/>
        <v>0</v>
      </c>
      <c r="R35" s="5">
        <f t="shared" si="5"/>
        <v>1</v>
      </c>
      <c r="S35" s="5">
        <f t="shared" si="6"/>
        <v>0</v>
      </c>
      <c r="T35" s="5">
        <f t="shared" si="7"/>
        <v>0</v>
      </c>
      <c r="U35" s="5">
        <f t="shared" si="8"/>
        <v>0</v>
      </c>
    </row>
    <row r="36" spans="1:21" s="11" customFormat="1" ht="15.75" customHeight="1">
      <c r="A36" s="48">
        <v>5</v>
      </c>
      <c r="B36" s="13" t="s">
        <v>140</v>
      </c>
      <c r="C36" s="8">
        <v>1999</v>
      </c>
      <c r="D36" s="8" t="s">
        <v>12</v>
      </c>
      <c r="E36" s="45" t="s">
        <v>32</v>
      </c>
      <c r="F36" s="42" t="s">
        <v>34</v>
      </c>
      <c r="G36" s="51">
        <v>454</v>
      </c>
      <c r="H36" s="54">
        <f>(G36*100)/$L$10</f>
        <v>112.65508684863524</v>
      </c>
      <c r="I36" s="14" t="s">
        <v>12</v>
      </c>
      <c r="J36" s="51" t="s">
        <v>88</v>
      </c>
      <c r="L36" s="5">
        <f t="shared" si="0"/>
        <v>3</v>
      </c>
      <c r="M36" s="7">
        <v>1</v>
      </c>
      <c r="N36" s="5">
        <f t="shared" si="1"/>
        <v>0</v>
      </c>
      <c r="O36" s="5">
        <f t="shared" si="2"/>
        <v>0</v>
      </c>
      <c r="P36" s="5">
        <f t="shared" si="3"/>
        <v>0</v>
      </c>
      <c r="Q36" s="5">
        <f t="shared" si="4"/>
        <v>3</v>
      </c>
      <c r="R36" s="5">
        <f t="shared" si="5"/>
        <v>0</v>
      </c>
      <c r="S36" s="5">
        <f t="shared" si="6"/>
        <v>0</v>
      </c>
      <c r="T36" s="5">
        <f t="shared" si="7"/>
        <v>0</v>
      </c>
      <c r="U36" s="5">
        <f t="shared" si="8"/>
        <v>0</v>
      </c>
    </row>
    <row r="37" spans="1:21" s="11" customFormat="1" ht="15.75" customHeight="1">
      <c r="A37" s="49"/>
      <c r="B37" s="13" t="s">
        <v>141</v>
      </c>
      <c r="C37" s="8">
        <v>1999</v>
      </c>
      <c r="D37" s="8" t="s">
        <v>12</v>
      </c>
      <c r="E37" s="46"/>
      <c r="F37" s="43"/>
      <c r="G37" s="52"/>
      <c r="H37" s="55"/>
      <c r="I37" s="14" t="s">
        <v>12</v>
      </c>
      <c r="J37" s="52"/>
      <c r="L37" s="5">
        <f t="shared" si="0"/>
        <v>3</v>
      </c>
      <c r="M37" s="7">
        <v>2</v>
      </c>
      <c r="N37" s="5">
        <f t="shared" si="1"/>
        <v>0</v>
      </c>
      <c r="O37" s="5">
        <f t="shared" si="2"/>
        <v>0</v>
      </c>
      <c r="P37" s="5">
        <f t="shared" si="3"/>
        <v>0</v>
      </c>
      <c r="Q37" s="5">
        <f t="shared" si="4"/>
        <v>3</v>
      </c>
      <c r="R37" s="5">
        <f t="shared" si="5"/>
        <v>0</v>
      </c>
      <c r="S37" s="5">
        <f t="shared" si="6"/>
        <v>0</v>
      </c>
      <c r="T37" s="5">
        <f t="shared" si="7"/>
        <v>0</v>
      </c>
      <c r="U37" s="5">
        <f t="shared" si="8"/>
        <v>0</v>
      </c>
    </row>
    <row r="38" spans="1:21" s="11" customFormat="1" ht="15.75" customHeight="1">
      <c r="A38" s="49"/>
      <c r="B38" s="13" t="s">
        <v>89</v>
      </c>
      <c r="C38" s="8">
        <v>1998</v>
      </c>
      <c r="D38" s="8" t="s">
        <v>12</v>
      </c>
      <c r="E38" s="46"/>
      <c r="F38" s="43"/>
      <c r="G38" s="52"/>
      <c r="H38" s="55"/>
      <c r="I38" s="14" t="s">
        <v>12</v>
      </c>
      <c r="J38" s="52"/>
      <c r="L38" s="5">
        <f t="shared" si="0"/>
        <v>3</v>
      </c>
      <c r="M38" s="7">
        <v>3</v>
      </c>
      <c r="N38" s="5">
        <f t="shared" si="1"/>
        <v>0</v>
      </c>
      <c r="O38" s="5">
        <f t="shared" si="2"/>
        <v>0</v>
      </c>
      <c r="P38" s="5">
        <f t="shared" si="3"/>
        <v>0</v>
      </c>
      <c r="Q38" s="5">
        <f t="shared" si="4"/>
        <v>3</v>
      </c>
      <c r="R38" s="5">
        <f t="shared" si="5"/>
        <v>0</v>
      </c>
      <c r="S38" s="5">
        <f t="shared" si="6"/>
        <v>0</v>
      </c>
      <c r="T38" s="5">
        <f t="shared" si="7"/>
        <v>0</v>
      </c>
      <c r="U38" s="5">
        <f t="shared" si="8"/>
        <v>0</v>
      </c>
    </row>
    <row r="39" spans="1:21" s="11" customFormat="1" ht="15.75" customHeight="1">
      <c r="A39" s="49"/>
      <c r="B39" s="13" t="s">
        <v>90</v>
      </c>
      <c r="C39" s="8">
        <v>1999</v>
      </c>
      <c r="D39" s="8" t="s">
        <v>13</v>
      </c>
      <c r="E39" s="46"/>
      <c r="F39" s="43"/>
      <c r="G39" s="52"/>
      <c r="H39" s="55"/>
      <c r="I39" s="14" t="s">
        <v>12</v>
      </c>
      <c r="J39" s="52"/>
      <c r="L39" s="5">
        <f t="shared" si="0"/>
        <v>1</v>
      </c>
      <c r="M39" s="7">
        <v>4</v>
      </c>
      <c r="N39" s="5">
        <f t="shared" si="1"/>
        <v>0</v>
      </c>
      <c r="O39" s="5">
        <f t="shared" si="2"/>
        <v>0</v>
      </c>
      <c r="P39" s="5">
        <f t="shared" si="3"/>
        <v>0</v>
      </c>
      <c r="Q39" s="5">
        <f t="shared" si="4"/>
        <v>0</v>
      </c>
      <c r="R39" s="5">
        <f t="shared" si="5"/>
        <v>1</v>
      </c>
      <c r="S39" s="5">
        <f t="shared" si="6"/>
        <v>0</v>
      </c>
      <c r="T39" s="5">
        <f t="shared" si="7"/>
        <v>0</v>
      </c>
      <c r="U39" s="5">
        <f t="shared" si="8"/>
        <v>0</v>
      </c>
    </row>
    <row r="40" spans="1:21" s="11" customFormat="1" ht="15.75" customHeight="1">
      <c r="A40" s="49"/>
      <c r="B40" s="13" t="s">
        <v>114</v>
      </c>
      <c r="C40" s="8">
        <v>1998</v>
      </c>
      <c r="D40" s="8" t="s">
        <v>12</v>
      </c>
      <c r="E40" s="46"/>
      <c r="F40" s="43"/>
      <c r="G40" s="52"/>
      <c r="H40" s="55"/>
      <c r="I40" s="14" t="s">
        <v>12</v>
      </c>
      <c r="J40" s="52"/>
      <c r="L40" s="5">
        <f t="shared" si="0"/>
        <v>3</v>
      </c>
      <c r="M40" s="7">
        <v>5</v>
      </c>
      <c r="N40" s="5">
        <f t="shared" si="1"/>
        <v>0</v>
      </c>
      <c r="O40" s="5">
        <f t="shared" si="2"/>
        <v>0</v>
      </c>
      <c r="P40" s="5">
        <f t="shared" si="3"/>
        <v>0</v>
      </c>
      <c r="Q40" s="5">
        <f t="shared" si="4"/>
        <v>3</v>
      </c>
      <c r="R40" s="5">
        <f t="shared" si="5"/>
        <v>0</v>
      </c>
      <c r="S40" s="5">
        <f t="shared" si="6"/>
        <v>0</v>
      </c>
      <c r="T40" s="5">
        <f t="shared" si="7"/>
        <v>0</v>
      </c>
      <c r="U40" s="5">
        <f t="shared" si="8"/>
        <v>0</v>
      </c>
    </row>
    <row r="41" spans="1:21" s="11" customFormat="1" ht="15.75" customHeight="1">
      <c r="A41" s="50"/>
      <c r="B41" s="13" t="s">
        <v>142</v>
      </c>
      <c r="C41" s="8">
        <v>1998</v>
      </c>
      <c r="D41" s="8" t="s">
        <v>13</v>
      </c>
      <c r="E41" s="47"/>
      <c r="F41" s="44"/>
      <c r="G41" s="53"/>
      <c r="H41" s="56"/>
      <c r="I41" s="14" t="s">
        <v>12</v>
      </c>
      <c r="J41" s="53"/>
      <c r="L41" s="5">
        <f t="shared" si="0"/>
        <v>1</v>
      </c>
      <c r="M41" s="7">
        <v>6</v>
      </c>
      <c r="N41" s="5">
        <f t="shared" si="1"/>
        <v>0</v>
      </c>
      <c r="O41" s="5">
        <f t="shared" si="2"/>
        <v>0</v>
      </c>
      <c r="P41" s="5">
        <f t="shared" si="3"/>
        <v>0</v>
      </c>
      <c r="Q41" s="5">
        <f t="shared" si="4"/>
        <v>0</v>
      </c>
      <c r="R41" s="5">
        <f t="shared" si="5"/>
        <v>1</v>
      </c>
      <c r="S41" s="5">
        <f t="shared" si="6"/>
        <v>0</v>
      </c>
      <c r="T41" s="5">
        <f t="shared" si="7"/>
        <v>0</v>
      </c>
      <c r="U41" s="5">
        <f t="shared" si="8"/>
        <v>0</v>
      </c>
    </row>
    <row r="42" spans="1:23" s="11" customFormat="1" ht="15.75" customHeight="1">
      <c r="A42" s="48">
        <v>6</v>
      </c>
      <c r="B42" s="13" t="s">
        <v>94</v>
      </c>
      <c r="C42" s="8">
        <v>1999</v>
      </c>
      <c r="D42" s="8" t="s">
        <v>14</v>
      </c>
      <c r="E42" s="45" t="s">
        <v>35</v>
      </c>
      <c r="F42" s="45" t="s">
        <v>36</v>
      </c>
      <c r="G42" s="51">
        <v>553</v>
      </c>
      <c r="H42" s="54">
        <f>(G42*100)/$L$10</f>
        <v>137.22084367245657</v>
      </c>
      <c r="I42" s="14" t="s">
        <v>13</v>
      </c>
      <c r="J42" s="51" t="s">
        <v>93</v>
      </c>
      <c r="L42" s="5">
        <f t="shared" si="0"/>
        <v>1</v>
      </c>
      <c r="M42" s="18">
        <v>1</v>
      </c>
      <c r="N42" s="5">
        <f t="shared" si="1"/>
        <v>0</v>
      </c>
      <c r="O42" s="5">
        <f t="shared" si="2"/>
        <v>0</v>
      </c>
      <c r="P42" s="5">
        <f t="shared" si="3"/>
        <v>0</v>
      </c>
      <c r="Q42" s="5">
        <f t="shared" si="4"/>
        <v>0</v>
      </c>
      <c r="R42" s="5">
        <f t="shared" si="5"/>
        <v>0</v>
      </c>
      <c r="S42" s="5">
        <f t="shared" si="6"/>
        <v>1</v>
      </c>
      <c r="T42" s="5">
        <f t="shared" si="7"/>
        <v>0</v>
      </c>
      <c r="U42" s="5">
        <f t="shared" si="8"/>
        <v>0</v>
      </c>
      <c r="V42" s="5"/>
      <c r="W42" s="5"/>
    </row>
    <row r="43" spans="1:23" s="11" customFormat="1" ht="15.75" customHeight="1">
      <c r="A43" s="49"/>
      <c r="B43" s="13" t="s">
        <v>95</v>
      </c>
      <c r="C43" s="8">
        <v>1997</v>
      </c>
      <c r="D43" s="8" t="s">
        <v>12</v>
      </c>
      <c r="E43" s="46"/>
      <c r="F43" s="46"/>
      <c r="G43" s="52"/>
      <c r="H43" s="55"/>
      <c r="I43" s="14" t="s">
        <v>13</v>
      </c>
      <c r="J43" s="52"/>
      <c r="L43" s="5">
        <f t="shared" si="0"/>
        <v>3</v>
      </c>
      <c r="M43" s="18">
        <v>2</v>
      </c>
      <c r="N43" s="5">
        <f t="shared" si="1"/>
        <v>0</v>
      </c>
      <c r="O43" s="5">
        <f t="shared" si="2"/>
        <v>0</v>
      </c>
      <c r="P43" s="5">
        <f t="shared" si="3"/>
        <v>0</v>
      </c>
      <c r="Q43" s="5">
        <f t="shared" si="4"/>
        <v>3</v>
      </c>
      <c r="R43" s="5">
        <f t="shared" si="5"/>
        <v>0</v>
      </c>
      <c r="S43" s="5">
        <f t="shared" si="6"/>
        <v>0</v>
      </c>
      <c r="T43" s="5">
        <f t="shared" si="7"/>
        <v>0</v>
      </c>
      <c r="U43" s="5">
        <f t="shared" si="8"/>
        <v>0</v>
      </c>
      <c r="V43" s="5"/>
      <c r="W43" s="5"/>
    </row>
    <row r="44" spans="1:23" s="11" customFormat="1" ht="15.75" customHeight="1">
      <c r="A44" s="49"/>
      <c r="B44" s="13" t="s">
        <v>96</v>
      </c>
      <c r="C44" s="8">
        <v>1999</v>
      </c>
      <c r="D44" s="8" t="s">
        <v>13</v>
      </c>
      <c r="E44" s="46"/>
      <c r="F44" s="46"/>
      <c r="G44" s="52"/>
      <c r="H44" s="55"/>
      <c r="I44" s="14" t="s">
        <v>13</v>
      </c>
      <c r="J44" s="52"/>
      <c r="L44" s="5">
        <f t="shared" si="0"/>
        <v>1</v>
      </c>
      <c r="M44" s="18">
        <v>3</v>
      </c>
      <c r="N44" s="5">
        <f t="shared" si="1"/>
        <v>0</v>
      </c>
      <c r="O44" s="5">
        <f t="shared" si="2"/>
        <v>0</v>
      </c>
      <c r="P44" s="5">
        <f t="shared" si="3"/>
        <v>0</v>
      </c>
      <c r="Q44" s="5">
        <f t="shared" si="4"/>
        <v>0</v>
      </c>
      <c r="R44" s="5">
        <f t="shared" si="5"/>
        <v>1</v>
      </c>
      <c r="S44" s="5">
        <f t="shared" si="6"/>
        <v>0</v>
      </c>
      <c r="T44" s="5">
        <f t="shared" si="7"/>
        <v>0</v>
      </c>
      <c r="U44" s="5">
        <f t="shared" si="8"/>
        <v>0</v>
      </c>
      <c r="V44" s="5"/>
      <c r="W44" s="5"/>
    </row>
    <row r="45" spans="1:23" s="11" customFormat="1" ht="15.75" customHeight="1">
      <c r="A45" s="49"/>
      <c r="B45" s="13" t="s">
        <v>97</v>
      </c>
      <c r="C45" s="8">
        <v>1999</v>
      </c>
      <c r="D45" s="8" t="s">
        <v>13</v>
      </c>
      <c r="E45" s="46"/>
      <c r="F45" s="46"/>
      <c r="G45" s="52"/>
      <c r="H45" s="55"/>
      <c r="I45" s="14" t="s">
        <v>13</v>
      </c>
      <c r="J45" s="52"/>
      <c r="L45" s="5">
        <f t="shared" si="0"/>
        <v>1</v>
      </c>
      <c r="M45" s="18">
        <v>4</v>
      </c>
      <c r="N45" s="5">
        <f t="shared" si="1"/>
        <v>0</v>
      </c>
      <c r="O45" s="5">
        <f t="shared" si="2"/>
        <v>0</v>
      </c>
      <c r="P45" s="5">
        <f t="shared" si="3"/>
        <v>0</v>
      </c>
      <c r="Q45" s="5">
        <f t="shared" si="4"/>
        <v>0</v>
      </c>
      <c r="R45" s="5">
        <f t="shared" si="5"/>
        <v>1</v>
      </c>
      <c r="S45" s="5">
        <f t="shared" si="6"/>
        <v>0</v>
      </c>
      <c r="T45" s="5">
        <f t="shared" si="7"/>
        <v>0</v>
      </c>
      <c r="U45" s="5">
        <f t="shared" si="8"/>
        <v>0</v>
      </c>
      <c r="V45" s="5"/>
      <c r="W45" s="5"/>
    </row>
    <row r="46" spans="1:23" s="11" customFormat="1" ht="15.75" customHeight="1">
      <c r="A46" s="49"/>
      <c r="B46" s="13" t="s">
        <v>98</v>
      </c>
      <c r="C46" s="8">
        <v>1999</v>
      </c>
      <c r="D46" s="8" t="s">
        <v>13</v>
      </c>
      <c r="E46" s="46"/>
      <c r="F46" s="46"/>
      <c r="G46" s="52"/>
      <c r="H46" s="55"/>
      <c r="I46" s="14" t="s">
        <v>13</v>
      </c>
      <c r="J46" s="52"/>
      <c r="L46" s="5">
        <f t="shared" si="0"/>
        <v>1</v>
      </c>
      <c r="M46" s="18">
        <v>5</v>
      </c>
      <c r="N46" s="5">
        <f t="shared" si="1"/>
        <v>0</v>
      </c>
      <c r="O46" s="5">
        <f t="shared" si="2"/>
        <v>0</v>
      </c>
      <c r="P46" s="5">
        <f t="shared" si="3"/>
        <v>0</v>
      </c>
      <c r="Q46" s="5">
        <f t="shared" si="4"/>
        <v>0</v>
      </c>
      <c r="R46" s="5">
        <f t="shared" si="5"/>
        <v>1</v>
      </c>
      <c r="S46" s="5">
        <f t="shared" si="6"/>
        <v>0</v>
      </c>
      <c r="T46" s="5">
        <f t="shared" si="7"/>
        <v>0</v>
      </c>
      <c r="U46" s="5">
        <f t="shared" si="8"/>
        <v>0</v>
      </c>
      <c r="V46" s="5"/>
      <c r="W46" s="5"/>
    </row>
    <row r="47" spans="1:23" s="11" customFormat="1" ht="15.75" customHeight="1">
      <c r="A47" s="50"/>
      <c r="B47" s="13" t="s">
        <v>99</v>
      </c>
      <c r="C47" s="8">
        <v>1999</v>
      </c>
      <c r="D47" s="8" t="s">
        <v>13</v>
      </c>
      <c r="E47" s="47"/>
      <c r="F47" s="47"/>
      <c r="G47" s="53"/>
      <c r="H47" s="56"/>
      <c r="I47" s="14" t="s">
        <v>13</v>
      </c>
      <c r="J47" s="53"/>
      <c r="L47" s="5">
        <f t="shared" si="0"/>
        <v>1</v>
      </c>
      <c r="M47" s="18">
        <v>6</v>
      </c>
      <c r="N47" s="5">
        <f t="shared" si="1"/>
        <v>0</v>
      </c>
      <c r="O47" s="5">
        <f t="shared" si="2"/>
        <v>0</v>
      </c>
      <c r="P47" s="5">
        <f t="shared" si="3"/>
        <v>0</v>
      </c>
      <c r="Q47" s="5">
        <f t="shared" si="4"/>
        <v>0</v>
      </c>
      <c r="R47" s="5">
        <f t="shared" si="5"/>
        <v>1</v>
      </c>
      <c r="S47" s="5">
        <f t="shared" si="6"/>
        <v>0</v>
      </c>
      <c r="T47" s="5">
        <f t="shared" si="7"/>
        <v>0</v>
      </c>
      <c r="U47" s="5">
        <f t="shared" si="8"/>
        <v>0</v>
      </c>
      <c r="V47" s="5"/>
      <c r="W47" s="5"/>
    </row>
    <row r="48" spans="1:23" s="11" customFormat="1" ht="15.75" customHeight="1">
      <c r="A48" s="48">
        <v>7</v>
      </c>
      <c r="B48" s="13" t="s">
        <v>103</v>
      </c>
      <c r="C48" s="8">
        <v>1999</v>
      </c>
      <c r="D48" s="8" t="s">
        <v>13</v>
      </c>
      <c r="E48" s="45" t="s">
        <v>101</v>
      </c>
      <c r="F48" s="42" t="s">
        <v>100</v>
      </c>
      <c r="G48" s="51">
        <v>565</v>
      </c>
      <c r="H48" s="54">
        <f>(G48*100)/$L$10</f>
        <v>140.1985111662531</v>
      </c>
      <c r="I48" s="14" t="s">
        <v>13</v>
      </c>
      <c r="J48" s="51" t="s">
        <v>102</v>
      </c>
      <c r="L48" s="5"/>
      <c r="M48" s="18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11" customFormat="1" ht="15.75" customHeight="1">
      <c r="A49" s="49"/>
      <c r="B49" s="28" t="s">
        <v>112</v>
      </c>
      <c r="C49" s="8">
        <v>2000</v>
      </c>
      <c r="D49" s="8" t="s">
        <v>13</v>
      </c>
      <c r="E49" s="46"/>
      <c r="F49" s="43"/>
      <c r="G49" s="52"/>
      <c r="H49" s="55"/>
      <c r="I49" s="14" t="s">
        <v>13</v>
      </c>
      <c r="J49" s="52"/>
      <c r="L49" s="5"/>
      <c r="M49" s="18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11" customFormat="1" ht="15.75" customHeight="1">
      <c r="A50" s="49"/>
      <c r="B50" s="28" t="s">
        <v>143</v>
      </c>
      <c r="C50" s="8">
        <v>1997</v>
      </c>
      <c r="D50" s="8" t="s">
        <v>11</v>
      </c>
      <c r="E50" s="46"/>
      <c r="F50" s="43"/>
      <c r="G50" s="52"/>
      <c r="H50" s="55"/>
      <c r="I50" s="14" t="s">
        <v>13</v>
      </c>
      <c r="J50" s="52"/>
      <c r="L50" s="5"/>
      <c r="M50" s="18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11" customFormat="1" ht="15.75" customHeight="1">
      <c r="A51" s="49"/>
      <c r="B51" s="33" t="s">
        <v>113</v>
      </c>
      <c r="C51" s="34">
        <v>1999</v>
      </c>
      <c r="D51" s="34" t="s">
        <v>13</v>
      </c>
      <c r="E51" s="46"/>
      <c r="F51" s="43"/>
      <c r="G51" s="52"/>
      <c r="H51" s="55"/>
      <c r="I51" s="14" t="s">
        <v>13</v>
      </c>
      <c r="J51" s="52"/>
      <c r="L51" s="5"/>
      <c r="M51" s="18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11" customFormat="1" ht="15.75" customHeight="1">
      <c r="A52" s="49"/>
      <c r="B52" s="13" t="s">
        <v>104</v>
      </c>
      <c r="C52" s="8">
        <v>1998</v>
      </c>
      <c r="D52" s="8" t="s">
        <v>12</v>
      </c>
      <c r="E52" s="46"/>
      <c r="F52" s="43"/>
      <c r="G52" s="52"/>
      <c r="H52" s="55"/>
      <c r="I52" s="14" t="s">
        <v>13</v>
      </c>
      <c r="J52" s="52"/>
      <c r="L52" s="5"/>
      <c r="M52" s="18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11" customFormat="1" ht="15.75" customHeight="1">
      <c r="A53" s="50"/>
      <c r="B53" s="13" t="s">
        <v>144</v>
      </c>
      <c r="C53" s="8">
        <v>2000</v>
      </c>
      <c r="D53" s="8" t="s">
        <v>13</v>
      </c>
      <c r="E53" s="47"/>
      <c r="F53" s="44"/>
      <c r="G53" s="53"/>
      <c r="H53" s="56"/>
      <c r="I53" s="14" t="s">
        <v>13</v>
      </c>
      <c r="J53" s="53"/>
      <c r="L53" s="5"/>
      <c r="M53" s="18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11" customFormat="1" ht="15.75" customHeight="1">
      <c r="A54" s="21"/>
      <c r="B54" s="22"/>
      <c r="C54" s="23"/>
      <c r="D54" s="23"/>
      <c r="E54" s="39"/>
      <c r="F54" s="23"/>
      <c r="G54" s="26"/>
      <c r="H54" s="25"/>
      <c r="I54" s="24"/>
      <c r="J54" s="26"/>
      <c r="L54" s="5"/>
      <c r="M54" s="18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s="11" customFormat="1" ht="15.75" customHeight="1">
      <c r="B55" s="11" t="s">
        <v>147</v>
      </c>
      <c r="E55" s="11" t="s">
        <v>66</v>
      </c>
      <c r="G55" s="11" t="s">
        <v>148</v>
      </c>
      <c r="J55" s="11" t="s">
        <v>149</v>
      </c>
      <c r="N55" s="7"/>
      <c r="O55" s="5"/>
      <c r="P55" s="5"/>
      <c r="Q55" s="5"/>
      <c r="R55" s="5"/>
      <c r="S55" s="5"/>
      <c r="T55" s="5"/>
      <c r="U55" s="5"/>
      <c r="V55" s="5"/>
      <c r="W55" s="5"/>
    </row>
    <row r="56" spans="10:23" s="11" customFormat="1" ht="15.75" customHeight="1">
      <c r="J56" s="15"/>
      <c r="N56" s="7"/>
      <c r="O56" s="5"/>
      <c r="P56" s="5"/>
      <c r="Q56" s="5"/>
      <c r="R56" s="5"/>
      <c r="S56" s="5"/>
      <c r="T56" s="5"/>
      <c r="U56" s="5"/>
      <c r="V56" s="5"/>
      <c r="W56" s="5"/>
    </row>
    <row r="57" spans="2:23" s="11" customFormat="1" ht="15.75" customHeight="1">
      <c r="B57" s="11" t="s">
        <v>152</v>
      </c>
      <c r="E57" s="11" t="s">
        <v>67</v>
      </c>
      <c r="G57" s="11" t="s">
        <v>148</v>
      </c>
      <c r="J57" s="11" t="s">
        <v>150</v>
      </c>
      <c r="N57" s="7"/>
      <c r="O57" s="5"/>
      <c r="P57" s="5"/>
      <c r="Q57" s="5"/>
      <c r="R57" s="5"/>
      <c r="S57" s="5"/>
      <c r="T57" s="5"/>
      <c r="U57" s="5"/>
      <c r="V57" s="5"/>
      <c r="W57" s="5"/>
    </row>
    <row r="58" ht="12.75">
      <c r="J58" s="6"/>
    </row>
    <row r="59" ht="12.75">
      <c r="J59" s="6"/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  <row r="66" ht="12.75">
      <c r="J66" s="6"/>
    </row>
    <row r="67" ht="12.75">
      <c r="J67" s="6"/>
    </row>
    <row r="68" ht="12.75">
      <c r="J68" s="6"/>
    </row>
    <row r="69" ht="12.75">
      <c r="J69" s="6"/>
    </row>
    <row r="70" ht="12.75">
      <c r="J70" s="6"/>
    </row>
    <row r="71" ht="12.75">
      <c r="J71" s="6"/>
    </row>
    <row r="72" ht="12.75">
      <c r="J72" s="6"/>
    </row>
    <row r="73" ht="12.75">
      <c r="J73" s="6"/>
    </row>
    <row r="74" ht="12.75">
      <c r="J74" s="6"/>
    </row>
    <row r="75" ht="12.75">
      <c r="J75" s="6"/>
    </row>
    <row r="76" ht="12.75">
      <c r="J76" s="6"/>
    </row>
    <row r="77" ht="12.75">
      <c r="J77" s="6"/>
    </row>
    <row r="78" ht="12.75">
      <c r="J78" s="6"/>
    </row>
    <row r="79" ht="12.75">
      <c r="J79" s="6"/>
    </row>
    <row r="80" ht="12.75">
      <c r="J80" s="6"/>
    </row>
    <row r="81" ht="12.75">
      <c r="J81" s="6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  <row r="88" ht="12.75">
      <c r="J88" s="6"/>
    </row>
    <row r="89" ht="12.75">
      <c r="J89" s="6"/>
    </row>
    <row r="90" ht="12.75">
      <c r="J90" s="6"/>
    </row>
    <row r="91" ht="12.75">
      <c r="J91" s="6"/>
    </row>
    <row r="92" ht="12.75">
      <c r="J92" s="6"/>
    </row>
    <row r="93" ht="12.75">
      <c r="J93" s="6"/>
    </row>
    <row r="94" ht="12.75">
      <c r="J94" s="6"/>
    </row>
    <row r="95" ht="12.75">
      <c r="J95" s="6"/>
    </row>
    <row r="96" ht="12.75">
      <c r="J96" s="6"/>
    </row>
    <row r="97" ht="12.75">
      <c r="J97" s="6"/>
    </row>
    <row r="98" ht="12.75">
      <c r="J98" s="6"/>
    </row>
    <row r="99" ht="12.75">
      <c r="J99" s="6"/>
    </row>
    <row r="100" ht="12.75">
      <c r="J100" s="6"/>
    </row>
    <row r="101" ht="12.75">
      <c r="J101" s="6"/>
    </row>
    <row r="102" ht="12.75">
      <c r="J102" s="6"/>
    </row>
    <row r="103" ht="12.75">
      <c r="J103" s="6"/>
    </row>
    <row r="104" ht="12.75">
      <c r="J104" s="6"/>
    </row>
    <row r="105" ht="12.75">
      <c r="J105" s="6"/>
    </row>
    <row r="106" ht="12.75">
      <c r="J106" s="6"/>
    </row>
    <row r="107" ht="12.75">
      <c r="J107" s="6"/>
    </row>
    <row r="108" ht="12.75">
      <c r="J108" s="6"/>
    </row>
    <row r="109" ht="12.75">
      <c r="J109" s="6"/>
    </row>
    <row r="110" ht="12.75">
      <c r="J110" s="6"/>
    </row>
    <row r="111" ht="12.75">
      <c r="J111" s="6"/>
    </row>
    <row r="112" ht="12.75">
      <c r="J112" s="6"/>
    </row>
    <row r="113" ht="12.75">
      <c r="J113" s="6"/>
    </row>
    <row r="114" ht="12.75">
      <c r="J114" s="6"/>
    </row>
    <row r="115" ht="12.75">
      <c r="J115" s="6"/>
    </row>
    <row r="116" ht="12.75">
      <c r="J116" s="6"/>
    </row>
    <row r="117" ht="12.75">
      <c r="J117" s="6"/>
    </row>
    <row r="118" ht="12.75">
      <c r="J118" s="6"/>
    </row>
    <row r="119" ht="12.75">
      <c r="J119" s="6"/>
    </row>
    <row r="120" ht="12.75">
      <c r="J120" s="6"/>
    </row>
    <row r="121" ht="12.75">
      <c r="J121" s="6"/>
    </row>
    <row r="122" ht="12.75">
      <c r="J122" s="6"/>
    </row>
    <row r="123" ht="12.75">
      <c r="J123" s="6"/>
    </row>
    <row r="124" ht="12.75">
      <c r="J124" s="6"/>
    </row>
    <row r="125" ht="12.75">
      <c r="J125" s="6"/>
    </row>
    <row r="126" ht="12.75">
      <c r="J126" s="6"/>
    </row>
    <row r="127" ht="12.75">
      <c r="J127" s="6"/>
    </row>
    <row r="128" ht="12.75">
      <c r="J128" s="6"/>
    </row>
    <row r="129" ht="12.75">
      <c r="J129" s="6"/>
    </row>
    <row r="130" ht="12.75">
      <c r="J130" s="6"/>
    </row>
    <row r="131" ht="12.75">
      <c r="J131" s="6"/>
    </row>
    <row r="132" ht="12.75">
      <c r="J132" s="6"/>
    </row>
    <row r="133" ht="12.75">
      <c r="J133" s="6"/>
    </row>
    <row r="134" ht="12.75">
      <c r="J134" s="6"/>
    </row>
    <row r="135" ht="12.75">
      <c r="J135" s="6"/>
    </row>
    <row r="136" ht="12.75">
      <c r="J136" s="6"/>
    </row>
    <row r="137" ht="12.75">
      <c r="J137" s="6"/>
    </row>
    <row r="138" ht="12.75">
      <c r="J138" s="6"/>
    </row>
    <row r="139" ht="12.75">
      <c r="J139" s="6"/>
    </row>
    <row r="140" ht="12.75">
      <c r="J140" s="6"/>
    </row>
    <row r="141" ht="12.75">
      <c r="J141" s="6"/>
    </row>
    <row r="142" ht="12.75">
      <c r="J142" s="6"/>
    </row>
    <row r="143" ht="12.75">
      <c r="J143" s="6"/>
    </row>
    <row r="144" ht="12.75">
      <c r="J144" s="6"/>
    </row>
    <row r="145" ht="12.75">
      <c r="J145" s="6"/>
    </row>
    <row r="146" ht="12.75">
      <c r="J146" s="6"/>
    </row>
    <row r="147" ht="12.75">
      <c r="J147" s="6"/>
    </row>
    <row r="148" ht="12.75">
      <c r="J148" s="6"/>
    </row>
    <row r="149" ht="12.75">
      <c r="J149" s="6"/>
    </row>
    <row r="150" ht="12.75">
      <c r="J150" s="6"/>
    </row>
    <row r="151" ht="12.75">
      <c r="J151" s="6"/>
    </row>
    <row r="152" ht="12.75">
      <c r="J152" s="6"/>
    </row>
    <row r="153" ht="12.75">
      <c r="J153" s="6"/>
    </row>
    <row r="154" ht="12.75">
      <c r="J154" s="6"/>
    </row>
    <row r="155" ht="12.75">
      <c r="J155" s="6"/>
    </row>
    <row r="156" ht="12.75">
      <c r="J156" s="6"/>
    </row>
    <row r="157" ht="12.75">
      <c r="J157" s="6"/>
    </row>
    <row r="158" ht="12.75">
      <c r="J158" s="6"/>
    </row>
    <row r="159" ht="12.75">
      <c r="J159" s="6"/>
    </row>
    <row r="160" ht="12.75">
      <c r="J160" s="6"/>
    </row>
    <row r="161" ht="12.75">
      <c r="J161" s="6"/>
    </row>
    <row r="162" ht="12.75">
      <c r="J162" s="6"/>
    </row>
    <row r="163" ht="12.75">
      <c r="J163" s="6"/>
    </row>
    <row r="164" ht="12.75">
      <c r="J164" s="6"/>
    </row>
    <row r="165" ht="12.75">
      <c r="J165" s="6"/>
    </row>
    <row r="166" ht="12.75">
      <c r="J166" s="6"/>
    </row>
    <row r="167" ht="12.75">
      <c r="J167" s="6"/>
    </row>
    <row r="168" ht="12.75">
      <c r="J168" s="6"/>
    </row>
    <row r="169" ht="12.75">
      <c r="J169" s="6"/>
    </row>
    <row r="170" ht="12.75">
      <c r="J170" s="6"/>
    </row>
    <row r="171" ht="12.75">
      <c r="J171" s="6"/>
    </row>
    <row r="172" ht="12.75">
      <c r="J172" s="6"/>
    </row>
    <row r="173" ht="12.75">
      <c r="J173" s="6"/>
    </row>
    <row r="174" ht="12.75">
      <c r="J174" s="6"/>
    </row>
    <row r="175" ht="12.75">
      <c r="J175" s="6"/>
    </row>
    <row r="176" ht="12.75">
      <c r="J176" s="6"/>
    </row>
    <row r="177" ht="12.75">
      <c r="J177" s="6"/>
    </row>
    <row r="178" ht="12.75">
      <c r="J178" s="6"/>
    </row>
    <row r="179" ht="12.75">
      <c r="J179" s="6"/>
    </row>
    <row r="180" ht="12.75">
      <c r="J180" s="6"/>
    </row>
    <row r="181" ht="12.75">
      <c r="J181" s="6"/>
    </row>
    <row r="182" ht="12.75">
      <c r="J182" s="6"/>
    </row>
    <row r="183" ht="12.75">
      <c r="J183" s="6"/>
    </row>
    <row r="184" ht="12.75">
      <c r="J184" s="6"/>
    </row>
    <row r="185" ht="12.75">
      <c r="J185" s="6"/>
    </row>
    <row r="186" ht="12.75">
      <c r="J186" s="6"/>
    </row>
    <row r="187" ht="12.75">
      <c r="J187" s="6"/>
    </row>
    <row r="188" ht="12.75">
      <c r="J188" s="6"/>
    </row>
    <row r="189" ht="12.75">
      <c r="J189" s="6"/>
    </row>
    <row r="190" ht="12.75">
      <c r="J190" s="6"/>
    </row>
    <row r="191" ht="12.75">
      <c r="J191" s="6"/>
    </row>
    <row r="192" ht="12.75">
      <c r="J192" s="6"/>
    </row>
    <row r="193" ht="12.75">
      <c r="J193" s="6"/>
    </row>
    <row r="194" ht="12.75">
      <c r="J194" s="6"/>
    </row>
    <row r="195" ht="12.75">
      <c r="J195" s="6"/>
    </row>
    <row r="196" ht="12.75">
      <c r="J196" s="6"/>
    </row>
    <row r="197" ht="12.75">
      <c r="J197" s="6"/>
    </row>
    <row r="198" ht="12.75">
      <c r="J198" s="6"/>
    </row>
    <row r="199" ht="12.75">
      <c r="J199" s="6"/>
    </row>
    <row r="200" ht="12.75">
      <c r="J200" s="6"/>
    </row>
    <row r="201" ht="12.75">
      <c r="J201" s="6"/>
    </row>
    <row r="202" ht="12.75">
      <c r="J202" s="6"/>
    </row>
    <row r="203" ht="12.75">
      <c r="J203" s="6"/>
    </row>
    <row r="204" ht="12.75">
      <c r="J204" s="6"/>
    </row>
    <row r="205" ht="12.75">
      <c r="J205" s="6"/>
    </row>
    <row r="206" ht="12.75">
      <c r="J206" s="6"/>
    </row>
    <row r="207" ht="12.75">
      <c r="J207" s="6"/>
    </row>
    <row r="208" ht="12.75">
      <c r="J208" s="6"/>
    </row>
    <row r="209" ht="12.75">
      <c r="J209" s="6"/>
    </row>
    <row r="210" ht="12.75">
      <c r="J210" s="6"/>
    </row>
    <row r="211" ht="12.75">
      <c r="J211" s="6"/>
    </row>
    <row r="212" ht="12.75">
      <c r="J212" s="6"/>
    </row>
    <row r="213" ht="12.75">
      <c r="J213" s="6"/>
    </row>
    <row r="214" ht="12.75">
      <c r="J214" s="6"/>
    </row>
    <row r="215" ht="12.75">
      <c r="J215" s="6"/>
    </row>
    <row r="216" ht="12.75">
      <c r="J216" s="6"/>
    </row>
    <row r="217" ht="12.75">
      <c r="J217" s="6"/>
    </row>
    <row r="218" ht="12.75">
      <c r="J218" s="6"/>
    </row>
    <row r="219" ht="12.75">
      <c r="J219" s="6"/>
    </row>
    <row r="220" ht="12.75">
      <c r="J220" s="6"/>
    </row>
    <row r="221" ht="12.75">
      <c r="J221" s="6"/>
    </row>
    <row r="222" ht="12.75">
      <c r="J222" s="6"/>
    </row>
    <row r="223" ht="12.75">
      <c r="J223" s="6"/>
    </row>
    <row r="224" ht="12.75">
      <c r="J224" s="6"/>
    </row>
    <row r="225" ht="12.75">
      <c r="J225" s="6"/>
    </row>
    <row r="226" ht="12.75">
      <c r="J226" s="6"/>
    </row>
    <row r="227" ht="12.75">
      <c r="J227" s="6"/>
    </row>
    <row r="228" ht="12.75">
      <c r="J228" s="6"/>
    </row>
    <row r="229" ht="12.75">
      <c r="J229" s="6"/>
    </row>
    <row r="230" ht="12.75">
      <c r="J230" s="6"/>
    </row>
    <row r="231" ht="12.75">
      <c r="J231" s="6"/>
    </row>
    <row r="232" ht="12.75">
      <c r="J232" s="6"/>
    </row>
    <row r="233" ht="12.75">
      <c r="J233" s="6"/>
    </row>
    <row r="234" ht="12.75">
      <c r="J234" s="6"/>
    </row>
    <row r="235" ht="12.75">
      <c r="J235" s="6"/>
    </row>
    <row r="236" ht="12.75">
      <c r="J236" s="6"/>
    </row>
    <row r="237" ht="12.75">
      <c r="J237" s="6"/>
    </row>
    <row r="238" ht="12.75">
      <c r="J238" s="6"/>
    </row>
    <row r="239" ht="12.75">
      <c r="J239" s="6"/>
    </row>
    <row r="240" ht="12.75">
      <c r="J240" s="6"/>
    </row>
    <row r="241" ht="12.75">
      <c r="J241" s="6"/>
    </row>
    <row r="242" ht="12.75">
      <c r="J242" s="6"/>
    </row>
    <row r="243" ht="12.75">
      <c r="J243" s="6"/>
    </row>
    <row r="244" ht="12.75">
      <c r="J244" s="6"/>
    </row>
    <row r="245" ht="12.75">
      <c r="J245" s="6"/>
    </row>
    <row r="246" ht="12.75">
      <c r="J246" s="6"/>
    </row>
    <row r="247" ht="12.75">
      <c r="J247" s="6"/>
    </row>
    <row r="248" ht="12.75">
      <c r="J248" s="6"/>
    </row>
    <row r="249" ht="12.75">
      <c r="J249" s="6"/>
    </row>
    <row r="250" ht="12.75">
      <c r="J250" s="6"/>
    </row>
    <row r="251" ht="12.75">
      <c r="J251" s="6"/>
    </row>
    <row r="252" ht="12.75">
      <c r="J252" s="6"/>
    </row>
    <row r="253" ht="12.75">
      <c r="J253" s="6"/>
    </row>
    <row r="254" ht="12.75">
      <c r="J254" s="6"/>
    </row>
    <row r="255" ht="12.75">
      <c r="J255" s="6"/>
    </row>
    <row r="256" ht="12.75">
      <c r="J256" s="6"/>
    </row>
    <row r="257" ht="12.75">
      <c r="J257" s="6"/>
    </row>
    <row r="258" ht="12.75">
      <c r="J258" s="6"/>
    </row>
    <row r="259" ht="12.75">
      <c r="J259" s="6"/>
    </row>
    <row r="260" ht="12.75">
      <c r="J260" s="6"/>
    </row>
    <row r="261" ht="12.75">
      <c r="J261" s="6"/>
    </row>
    <row r="262" ht="12.75">
      <c r="J262" s="6"/>
    </row>
    <row r="263" ht="12.75">
      <c r="J263" s="6"/>
    </row>
    <row r="264" ht="12.75">
      <c r="J264" s="6"/>
    </row>
    <row r="265" ht="12.75">
      <c r="J265" s="6"/>
    </row>
    <row r="266" ht="12.75">
      <c r="J266" s="6"/>
    </row>
    <row r="267" ht="12.75">
      <c r="J267" s="6"/>
    </row>
    <row r="268" ht="12.75">
      <c r="J268" s="6"/>
    </row>
    <row r="269" ht="12.75">
      <c r="J269" s="6"/>
    </row>
    <row r="270" ht="12.75">
      <c r="J270" s="6"/>
    </row>
    <row r="271" ht="12.75">
      <c r="J271" s="6"/>
    </row>
    <row r="272" ht="12.75">
      <c r="J272" s="6"/>
    </row>
    <row r="273" ht="12.75">
      <c r="J273" s="6"/>
    </row>
    <row r="274" ht="12.75">
      <c r="J274" s="6"/>
    </row>
    <row r="275" ht="12.75">
      <c r="J275" s="6"/>
    </row>
    <row r="276" ht="12.75">
      <c r="J276" s="6"/>
    </row>
    <row r="277" ht="12.75">
      <c r="J277" s="6"/>
    </row>
    <row r="278" ht="12.75">
      <c r="J278" s="6"/>
    </row>
    <row r="279" ht="12.75">
      <c r="J279" s="6"/>
    </row>
    <row r="280" ht="12.75">
      <c r="J280" s="6"/>
    </row>
    <row r="281" ht="12.75">
      <c r="J281" s="6"/>
    </row>
    <row r="282" ht="12.75">
      <c r="J282" s="6"/>
    </row>
    <row r="283" ht="12.75">
      <c r="J283" s="6"/>
    </row>
    <row r="284" ht="12.75">
      <c r="J284" s="6"/>
    </row>
    <row r="285" ht="12.75">
      <c r="J285" s="6"/>
    </row>
    <row r="286" ht="12.75">
      <c r="J286" s="6"/>
    </row>
    <row r="287" ht="12.75">
      <c r="J287" s="6"/>
    </row>
    <row r="288" ht="12.75">
      <c r="J288" s="6"/>
    </row>
    <row r="289" ht="12.75">
      <c r="J289" s="6"/>
    </row>
    <row r="290" ht="12.75">
      <c r="J290" s="6"/>
    </row>
    <row r="291" ht="12.75">
      <c r="J291" s="6"/>
    </row>
    <row r="292" ht="12.75">
      <c r="J292" s="6"/>
    </row>
    <row r="293" ht="12.75">
      <c r="J293" s="6"/>
    </row>
    <row r="294" ht="12.75">
      <c r="J294" s="6"/>
    </row>
    <row r="295" ht="12.75">
      <c r="J295" s="6"/>
    </row>
    <row r="296" ht="12.75">
      <c r="J296" s="6"/>
    </row>
    <row r="297" ht="12.75">
      <c r="J297" s="6"/>
    </row>
    <row r="298" ht="12.75">
      <c r="J298" s="6"/>
    </row>
    <row r="299" ht="12.75">
      <c r="J299" s="6"/>
    </row>
    <row r="300" ht="12.75">
      <c r="J300" s="6"/>
    </row>
    <row r="301" ht="12.75">
      <c r="J301" s="6"/>
    </row>
    <row r="302" ht="12.75">
      <c r="J302" s="6"/>
    </row>
    <row r="303" ht="12.75">
      <c r="J303" s="6"/>
    </row>
    <row r="304" ht="12.75">
      <c r="J304" s="6"/>
    </row>
    <row r="305" ht="12.75">
      <c r="J305" s="6"/>
    </row>
    <row r="306" ht="12.75">
      <c r="J306" s="6"/>
    </row>
    <row r="307" ht="12.75">
      <c r="J307" s="6"/>
    </row>
    <row r="308" ht="12.75">
      <c r="J308" s="6"/>
    </row>
    <row r="309" ht="12.75">
      <c r="J309" s="6"/>
    </row>
    <row r="310" ht="12.75">
      <c r="J310" s="6"/>
    </row>
    <row r="311" ht="12.75">
      <c r="J311" s="6"/>
    </row>
    <row r="312" ht="12.75">
      <c r="J312" s="6"/>
    </row>
    <row r="313" ht="12.75">
      <c r="J313" s="6"/>
    </row>
    <row r="314" ht="12.75">
      <c r="J314" s="6"/>
    </row>
    <row r="315" ht="12.75">
      <c r="J315" s="6"/>
    </row>
    <row r="316" ht="12.75">
      <c r="J316" s="6"/>
    </row>
    <row r="317" ht="12.75">
      <c r="J317" s="6"/>
    </row>
    <row r="318" ht="12.75">
      <c r="J318" s="6"/>
    </row>
    <row r="319" ht="12.75">
      <c r="J319" s="6"/>
    </row>
    <row r="320" ht="12.75">
      <c r="J320" s="6"/>
    </row>
    <row r="321" ht="12.75">
      <c r="J321" s="6"/>
    </row>
    <row r="322" ht="12.75">
      <c r="J322" s="6"/>
    </row>
    <row r="323" ht="12.75">
      <c r="J323" s="6"/>
    </row>
    <row r="324" ht="12.75">
      <c r="J324" s="6"/>
    </row>
    <row r="325" ht="12.75">
      <c r="J325" s="6"/>
    </row>
    <row r="326" ht="12.75">
      <c r="J326" s="6"/>
    </row>
    <row r="327" ht="12.75">
      <c r="J327" s="6"/>
    </row>
    <row r="328" ht="12.75">
      <c r="J328" s="6"/>
    </row>
    <row r="329" ht="12.75">
      <c r="J329" s="6"/>
    </row>
    <row r="330" ht="12.75">
      <c r="J330" s="6"/>
    </row>
    <row r="331" ht="12.75">
      <c r="J331" s="6"/>
    </row>
    <row r="332" ht="12.75">
      <c r="J332" s="6"/>
    </row>
    <row r="333" ht="12.75">
      <c r="J333" s="6"/>
    </row>
    <row r="334" ht="12.75">
      <c r="J334" s="6"/>
    </row>
    <row r="335" ht="12.75">
      <c r="J335" s="6"/>
    </row>
    <row r="336" ht="12.75">
      <c r="J336" s="6"/>
    </row>
    <row r="337" ht="12.75">
      <c r="J337" s="6"/>
    </row>
    <row r="338" ht="12.75">
      <c r="J338" s="6"/>
    </row>
    <row r="339" ht="12.75">
      <c r="J339" s="6"/>
    </row>
    <row r="340" ht="12.75">
      <c r="J340" s="6"/>
    </row>
    <row r="341" ht="12.75">
      <c r="J341" s="6"/>
    </row>
    <row r="342" ht="12.75">
      <c r="J342" s="6"/>
    </row>
    <row r="343" ht="12.75">
      <c r="J343" s="6"/>
    </row>
    <row r="344" ht="12.75">
      <c r="J344" s="6"/>
    </row>
    <row r="345" ht="12.75">
      <c r="J345" s="6"/>
    </row>
    <row r="346" ht="12.75">
      <c r="J346" s="6"/>
    </row>
    <row r="347" ht="12.75">
      <c r="J347" s="6"/>
    </row>
    <row r="348" ht="12.75">
      <c r="J348" s="6"/>
    </row>
    <row r="349" ht="12.75">
      <c r="J349" s="6"/>
    </row>
    <row r="350" ht="12.75">
      <c r="J350" s="6"/>
    </row>
    <row r="351" ht="12.75">
      <c r="J351" s="6"/>
    </row>
    <row r="352" ht="12.75">
      <c r="J352" s="6"/>
    </row>
    <row r="353" ht="12.75">
      <c r="J353" s="6"/>
    </row>
    <row r="354" ht="12.75">
      <c r="J354" s="6"/>
    </row>
    <row r="355" ht="12.75">
      <c r="J355" s="6"/>
    </row>
    <row r="356" ht="12.75">
      <c r="J356" s="6"/>
    </row>
    <row r="357" ht="12.75">
      <c r="J357" s="6"/>
    </row>
    <row r="358" ht="12.75">
      <c r="J358" s="6"/>
    </row>
    <row r="359" ht="12.75">
      <c r="J359" s="6"/>
    </row>
    <row r="360" ht="12.75">
      <c r="J360" s="6"/>
    </row>
    <row r="361" ht="12.75">
      <c r="J361" s="6"/>
    </row>
    <row r="362" ht="12.75">
      <c r="J362" s="6"/>
    </row>
    <row r="363" ht="12.75">
      <c r="J363" s="6"/>
    </row>
    <row r="364" ht="12.75">
      <c r="J364" s="6"/>
    </row>
    <row r="365" ht="12.75">
      <c r="J365" s="6"/>
    </row>
    <row r="366" ht="12.75">
      <c r="J366" s="6"/>
    </row>
    <row r="367" ht="12.75">
      <c r="J367" s="6"/>
    </row>
    <row r="368" ht="12.75">
      <c r="J368" s="6"/>
    </row>
    <row r="369" ht="12.75">
      <c r="J369" s="6"/>
    </row>
    <row r="370" ht="12.75">
      <c r="J370" s="6"/>
    </row>
    <row r="371" ht="12.75">
      <c r="J371" s="6"/>
    </row>
    <row r="372" ht="12.75">
      <c r="J372" s="6"/>
    </row>
    <row r="373" ht="12.75">
      <c r="J373" s="6"/>
    </row>
    <row r="374" ht="12.75">
      <c r="J374" s="6"/>
    </row>
    <row r="375" ht="12.75">
      <c r="J375" s="6"/>
    </row>
    <row r="376" ht="12.75">
      <c r="J376" s="6"/>
    </row>
    <row r="377" ht="12.75">
      <c r="J377" s="6"/>
    </row>
    <row r="378" ht="12.75">
      <c r="J378" s="6"/>
    </row>
    <row r="379" ht="12.75">
      <c r="J379" s="6"/>
    </row>
    <row r="380" ht="12.75">
      <c r="J380" s="6"/>
    </row>
    <row r="381" ht="12.75">
      <c r="J381" s="6"/>
    </row>
    <row r="382" ht="12.75">
      <c r="J382" s="6"/>
    </row>
    <row r="383" ht="12.75">
      <c r="J383" s="6"/>
    </row>
    <row r="384" ht="12.75">
      <c r="J384" s="6"/>
    </row>
    <row r="385" ht="12.75">
      <c r="J385" s="6"/>
    </row>
    <row r="386" ht="12.75">
      <c r="J386" s="6"/>
    </row>
    <row r="387" ht="12.75">
      <c r="J387" s="6"/>
    </row>
    <row r="388" ht="12.75">
      <c r="J388" s="6"/>
    </row>
    <row r="389" ht="12.75">
      <c r="J389" s="6"/>
    </row>
    <row r="390" ht="12.75">
      <c r="J390" s="6"/>
    </row>
    <row r="391" ht="12.75">
      <c r="J391" s="6"/>
    </row>
    <row r="392" ht="12.75">
      <c r="J392" s="6"/>
    </row>
    <row r="393" ht="12.75">
      <c r="J393" s="6"/>
    </row>
    <row r="394" ht="12.75">
      <c r="J394" s="6"/>
    </row>
    <row r="395" ht="12.75">
      <c r="J395" s="6"/>
    </row>
    <row r="396" ht="12.75">
      <c r="J396" s="6"/>
    </row>
    <row r="397" ht="12.75">
      <c r="J397" s="6"/>
    </row>
    <row r="398" ht="12.75">
      <c r="J398" s="6"/>
    </row>
    <row r="399" ht="12.75">
      <c r="J399" s="6"/>
    </row>
    <row r="400" ht="12.75">
      <c r="J400" s="6"/>
    </row>
    <row r="401" ht="12.75">
      <c r="J401" s="6"/>
    </row>
    <row r="402" ht="12.75">
      <c r="J402" s="6"/>
    </row>
    <row r="403" ht="12.75">
      <c r="J403" s="6"/>
    </row>
    <row r="404" ht="12.75">
      <c r="J404" s="6"/>
    </row>
    <row r="405" ht="12.75">
      <c r="J405" s="6"/>
    </row>
    <row r="406" ht="12.75">
      <c r="J406" s="6"/>
    </row>
    <row r="407" ht="12.75">
      <c r="J407" s="6"/>
    </row>
    <row r="408" ht="12.75">
      <c r="J408" s="6"/>
    </row>
    <row r="409" ht="12.75">
      <c r="J409" s="6"/>
    </row>
    <row r="410" ht="12.75">
      <c r="J410" s="6"/>
    </row>
    <row r="411" ht="12.75">
      <c r="J411" s="6"/>
    </row>
    <row r="412" ht="12.75">
      <c r="J412" s="6"/>
    </row>
    <row r="413" ht="12.75">
      <c r="J413" s="6"/>
    </row>
    <row r="414" ht="12.75">
      <c r="J414" s="6"/>
    </row>
    <row r="415" ht="12.75">
      <c r="J415" s="6"/>
    </row>
    <row r="416" ht="12.75">
      <c r="J416" s="6"/>
    </row>
    <row r="417" ht="12.75">
      <c r="J417" s="6"/>
    </row>
    <row r="418" ht="12.75">
      <c r="J418" s="6"/>
    </row>
    <row r="419" ht="12.75">
      <c r="J419" s="6"/>
    </row>
    <row r="420" ht="12.75">
      <c r="J420" s="6"/>
    </row>
    <row r="421" ht="12.75">
      <c r="J421" s="6"/>
    </row>
    <row r="422" ht="12.75">
      <c r="J422" s="6"/>
    </row>
    <row r="423" ht="12.75">
      <c r="J423" s="6"/>
    </row>
    <row r="424" ht="12.75">
      <c r="J424" s="6"/>
    </row>
    <row r="425" ht="12.75">
      <c r="J425" s="6"/>
    </row>
    <row r="426" ht="12.75">
      <c r="J426" s="6"/>
    </row>
    <row r="427" ht="12.75">
      <c r="J427" s="6"/>
    </row>
    <row r="428" ht="12.75">
      <c r="J428" s="6"/>
    </row>
    <row r="429" ht="12.75">
      <c r="J429" s="6"/>
    </row>
    <row r="430" ht="12.75">
      <c r="J430" s="6"/>
    </row>
    <row r="431" ht="12.75">
      <c r="J431" s="6"/>
    </row>
    <row r="432" ht="12.75">
      <c r="J432" s="6"/>
    </row>
    <row r="433" ht="12.75">
      <c r="J433" s="6"/>
    </row>
    <row r="434" ht="12.75">
      <c r="J434" s="6"/>
    </row>
    <row r="435" ht="12.75">
      <c r="J435" s="6"/>
    </row>
    <row r="436" ht="12.75">
      <c r="J436" s="6"/>
    </row>
    <row r="437" ht="12.75">
      <c r="J437" s="6"/>
    </row>
    <row r="438" ht="12.75">
      <c r="J438" s="6"/>
    </row>
    <row r="439" ht="12.75">
      <c r="J439" s="6"/>
    </row>
    <row r="440" ht="12.75">
      <c r="J440" s="6"/>
    </row>
    <row r="441" ht="12.75">
      <c r="J441" s="6"/>
    </row>
    <row r="442" ht="12.75">
      <c r="J442" s="6"/>
    </row>
    <row r="443" ht="12.75">
      <c r="J443" s="6"/>
    </row>
    <row r="444" ht="12.75">
      <c r="J444" s="6"/>
    </row>
    <row r="445" ht="12.75">
      <c r="J445" s="6"/>
    </row>
    <row r="446" ht="12.75">
      <c r="J446" s="6"/>
    </row>
    <row r="447" ht="12.75">
      <c r="J447" s="6"/>
    </row>
    <row r="448" ht="12.75">
      <c r="J448" s="6"/>
    </row>
    <row r="449" ht="12.75">
      <c r="J449" s="6"/>
    </row>
    <row r="450" ht="12.75">
      <c r="J450" s="6"/>
    </row>
    <row r="451" ht="12.75">
      <c r="J451" s="6"/>
    </row>
    <row r="452" ht="12.75">
      <c r="J452" s="6"/>
    </row>
    <row r="453" ht="12.75">
      <c r="J453" s="6"/>
    </row>
    <row r="454" ht="12.75">
      <c r="J454" s="6"/>
    </row>
    <row r="455" ht="12.75">
      <c r="J455" s="6"/>
    </row>
    <row r="456" ht="12.75">
      <c r="J456" s="6"/>
    </row>
    <row r="457" ht="12.75">
      <c r="J457" s="6"/>
    </row>
    <row r="458" ht="12.75">
      <c r="J458" s="6"/>
    </row>
    <row r="459" ht="12.75">
      <c r="J459" s="6"/>
    </row>
    <row r="460" ht="12.75">
      <c r="J460" s="6"/>
    </row>
    <row r="461" ht="12.75">
      <c r="J461" s="6"/>
    </row>
    <row r="462" ht="12.75">
      <c r="J462" s="6"/>
    </row>
    <row r="463" ht="12.75">
      <c r="J463" s="6"/>
    </row>
    <row r="464" ht="12.75">
      <c r="J464" s="6"/>
    </row>
    <row r="465" ht="12.75">
      <c r="J465" s="6"/>
    </row>
    <row r="466" ht="12.75">
      <c r="J466" s="6"/>
    </row>
    <row r="467" ht="12.75">
      <c r="J467" s="6"/>
    </row>
    <row r="468" ht="12.75">
      <c r="J468" s="6"/>
    </row>
    <row r="469" ht="12.75">
      <c r="J469" s="6"/>
    </row>
    <row r="470" ht="12.75">
      <c r="J470" s="6"/>
    </row>
    <row r="471" ht="12.75">
      <c r="J471" s="6"/>
    </row>
    <row r="472" ht="12.75">
      <c r="J472" s="6"/>
    </row>
    <row r="473" ht="12.75">
      <c r="J473" s="6"/>
    </row>
    <row r="474" ht="12.75">
      <c r="J474" s="6"/>
    </row>
    <row r="475" ht="12.75">
      <c r="J475" s="6"/>
    </row>
    <row r="476" ht="12.75">
      <c r="J476" s="6"/>
    </row>
    <row r="477" ht="12.75">
      <c r="J477" s="6"/>
    </row>
    <row r="478" ht="12.75">
      <c r="J478" s="6"/>
    </row>
    <row r="479" ht="12.75">
      <c r="J479" s="6"/>
    </row>
    <row r="480" ht="12.75">
      <c r="J480" s="6"/>
    </row>
    <row r="481" ht="12.75">
      <c r="J481" s="6"/>
    </row>
    <row r="482" ht="12.75">
      <c r="J482" s="6"/>
    </row>
    <row r="483" ht="12.75">
      <c r="J483" s="6"/>
    </row>
    <row r="484" ht="12.75">
      <c r="J484" s="6"/>
    </row>
    <row r="485" ht="12.75">
      <c r="J485" s="6"/>
    </row>
    <row r="486" ht="12.75">
      <c r="J486" s="6"/>
    </row>
    <row r="487" ht="12.75">
      <c r="J487" s="6"/>
    </row>
    <row r="488" ht="12.75">
      <c r="J488" s="6"/>
    </row>
    <row r="489" ht="12.75">
      <c r="J489" s="6"/>
    </row>
    <row r="490" ht="12.75">
      <c r="J490" s="6"/>
    </row>
    <row r="491" ht="12.75">
      <c r="J491" s="6"/>
    </row>
    <row r="492" ht="12.75">
      <c r="J492" s="6"/>
    </row>
    <row r="493" ht="12.75">
      <c r="J493" s="6"/>
    </row>
    <row r="494" ht="12.75">
      <c r="J494" s="6"/>
    </row>
    <row r="495" ht="12.75">
      <c r="J495" s="6"/>
    </row>
    <row r="496" ht="12.75">
      <c r="J496" s="6"/>
    </row>
    <row r="497" ht="12.75">
      <c r="J497" s="6"/>
    </row>
    <row r="498" ht="12.75">
      <c r="J498" s="6"/>
    </row>
    <row r="499" ht="12.75">
      <c r="J499" s="6"/>
    </row>
    <row r="500" ht="12.75">
      <c r="J500" s="6"/>
    </row>
    <row r="501" ht="12.75">
      <c r="J501" s="6"/>
    </row>
    <row r="502" ht="12.75">
      <c r="J502" s="6"/>
    </row>
    <row r="503" ht="12.75">
      <c r="J503" s="6"/>
    </row>
    <row r="504" ht="12.75">
      <c r="J504" s="6"/>
    </row>
    <row r="505" ht="12.75">
      <c r="J505" s="6"/>
    </row>
    <row r="506" ht="12.75">
      <c r="J506" s="6"/>
    </row>
    <row r="507" ht="12.75">
      <c r="J507" s="6"/>
    </row>
    <row r="508" ht="12.75">
      <c r="J508" s="6"/>
    </row>
    <row r="509" ht="12.75">
      <c r="J509" s="6"/>
    </row>
    <row r="510" ht="12.75">
      <c r="J510" s="6"/>
    </row>
    <row r="511" ht="12.75">
      <c r="J511" s="6"/>
    </row>
    <row r="512" ht="12.75">
      <c r="J512" s="6"/>
    </row>
    <row r="513" ht="12.75">
      <c r="J513" s="6"/>
    </row>
    <row r="514" ht="12.75">
      <c r="J514" s="6"/>
    </row>
    <row r="515" ht="12.75">
      <c r="J515" s="6"/>
    </row>
    <row r="516" ht="12.75">
      <c r="J516" s="6"/>
    </row>
    <row r="517" ht="12.75">
      <c r="J517" s="6"/>
    </row>
    <row r="518" ht="12.75">
      <c r="J518" s="6"/>
    </row>
    <row r="519" ht="12.75">
      <c r="J519" s="6"/>
    </row>
    <row r="520" ht="12.75">
      <c r="J520" s="6"/>
    </row>
    <row r="521" ht="12.75">
      <c r="J521" s="6"/>
    </row>
    <row r="522" ht="12.75">
      <c r="J522" s="6"/>
    </row>
    <row r="523" ht="12.75">
      <c r="J523" s="6"/>
    </row>
    <row r="524" ht="12.75">
      <c r="J524" s="6"/>
    </row>
    <row r="525" ht="12.75">
      <c r="J525" s="6"/>
    </row>
    <row r="526" ht="12.75">
      <c r="J526" s="6"/>
    </row>
    <row r="527" ht="12.75">
      <c r="J527" s="6"/>
    </row>
    <row r="528" ht="12.75">
      <c r="J528" s="6"/>
    </row>
    <row r="529" ht="12.75">
      <c r="J529" s="6"/>
    </row>
    <row r="530" ht="12.75">
      <c r="J530" s="6"/>
    </row>
    <row r="531" ht="12.75">
      <c r="J531" s="6"/>
    </row>
    <row r="532" ht="12.75">
      <c r="J532" s="6"/>
    </row>
    <row r="533" ht="12.75">
      <c r="J533" s="6"/>
    </row>
    <row r="534" ht="12.75">
      <c r="J534" s="6"/>
    </row>
    <row r="535" ht="12.75">
      <c r="J535" s="6"/>
    </row>
    <row r="536" ht="12.75">
      <c r="J536" s="6"/>
    </row>
    <row r="537" ht="12.75">
      <c r="J537" s="6"/>
    </row>
    <row r="538" ht="12.75">
      <c r="J538" s="6"/>
    </row>
    <row r="539" ht="12.75">
      <c r="J539" s="6"/>
    </row>
    <row r="540" ht="12.75">
      <c r="J540" s="6"/>
    </row>
    <row r="541" ht="12.75">
      <c r="J541" s="6"/>
    </row>
    <row r="542" ht="12.75">
      <c r="J542" s="6"/>
    </row>
    <row r="543" ht="12.75">
      <c r="J543" s="6"/>
    </row>
    <row r="544" ht="12.75">
      <c r="J544" s="6"/>
    </row>
    <row r="545" ht="12.75">
      <c r="J545" s="6"/>
    </row>
    <row r="546" ht="12.75">
      <c r="J546" s="6"/>
    </row>
    <row r="547" ht="12.75">
      <c r="J547" s="6"/>
    </row>
    <row r="548" ht="12.75">
      <c r="J548" s="6"/>
    </row>
    <row r="549" ht="12.75">
      <c r="J549" s="6"/>
    </row>
    <row r="550" ht="12.75">
      <c r="J550" s="6"/>
    </row>
    <row r="551" ht="12.75">
      <c r="J551" s="6"/>
    </row>
    <row r="552" ht="12.75">
      <c r="J552" s="6"/>
    </row>
    <row r="553" ht="12.75">
      <c r="J553" s="6"/>
    </row>
    <row r="554" ht="12.75">
      <c r="J554" s="6"/>
    </row>
    <row r="555" ht="12.75">
      <c r="J555" s="6"/>
    </row>
    <row r="556" ht="12.75">
      <c r="J556" s="6"/>
    </row>
    <row r="557" ht="12.75">
      <c r="J557" s="6"/>
    </row>
    <row r="558" ht="12.75">
      <c r="J558" s="6"/>
    </row>
    <row r="559" ht="12.75">
      <c r="J559" s="6"/>
    </row>
    <row r="560" ht="12.75">
      <c r="J560" s="6"/>
    </row>
    <row r="561" ht="12.75">
      <c r="J561" s="6"/>
    </row>
    <row r="562" ht="12.75">
      <c r="J562" s="6"/>
    </row>
    <row r="563" ht="12.75">
      <c r="J563" s="6"/>
    </row>
    <row r="564" ht="12.75">
      <c r="J564" s="6"/>
    </row>
    <row r="565" ht="12.75">
      <c r="J565" s="6"/>
    </row>
    <row r="566" ht="12.75">
      <c r="J566" s="6"/>
    </row>
    <row r="567" ht="12.75">
      <c r="J567" s="6"/>
    </row>
    <row r="568" ht="12.75">
      <c r="J568" s="6"/>
    </row>
    <row r="569" ht="12.75">
      <c r="J569" s="6"/>
    </row>
    <row r="570" ht="12.75">
      <c r="J570" s="6"/>
    </row>
    <row r="571" ht="12.75">
      <c r="J571" s="6"/>
    </row>
    <row r="572" ht="12.75">
      <c r="J572" s="6"/>
    </row>
    <row r="573" ht="12.75">
      <c r="J573" s="6"/>
    </row>
    <row r="574" ht="12.75">
      <c r="J574" s="6"/>
    </row>
    <row r="575" ht="12.75">
      <c r="J575" s="6"/>
    </row>
    <row r="576" ht="12.75">
      <c r="J576" s="6"/>
    </row>
    <row r="577" ht="12.75">
      <c r="J577" s="6"/>
    </row>
    <row r="578" ht="12.75">
      <c r="J578" s="6"/>
    </row>
    <row r="579" ht="12.75">
      <c r="J579" s="6"/>
    </row>
    <row r="580" ht="12.75">
      <c r="J580" s="6"/>
    </row>
    <row r="581" ht="12.75">
      <c r="J581" s="6"/>
    </row>
    <row r="582" ht="12.75">
      <c r="J582" s="6"/>
    </row>
    <row r="583" ht="12.75">
      <c r="J583" s="6"/>
    </row>
    <row r="584" ht="12.75">
      <c r="J584" s="6"/>
    </row>
    <row r="585" ht="12.75">
      <c r="J585" s="6"/>
    </row>
    <row r="586" ht="12.75">
      <c r="J586" s="6"/>
    </row>
    <row r="587" ht="12.75">
      <c r="J587" s="6"/>
    </row>
    <row r="588" ht="12.75">
      <c r="J588" s="6"/>
    </row>
    <row r="589" ht="12.75">
      <c r="J589" s="6"/>
    </row>
    <row r="590" ht="12.75">
      <c r="J590" s="6"/>
    </row>
    <row r="591" ht="12.75">
      <c r="J591" s="6"/>
    </row>
    <row r="592" ht="12.75">
      <c r="J592" s="6"/>
    </row>
    <row r="593" ht="12.75">
      <c r="J593" s="6"/>
    </row>
    <row r="594" ht="12.75">
      <c r="J594" s="6"/>
    </row>
    <row r="595" ht="12.75">
      <c r="J595" s="6"/>
    </row>
    <row r="596" ht="12.75">
      <c r="J596" s="6"/>
    </row>
    <row r="597" ht="12.75">
      <c r="J597" s="6"/>
    </row>
    <row r="598" ht="12.75">
      <c r="J598" s="6"/>
    </row>
    <row r="599" ht="12.75">
      <c r="J599" s="6"/>
    </row>
    <row r="600" ht="12.75">
      <c r="J600" s="6"/>
    </row>
    <row r="601" ht="12.75">
      <c r="J601" s="6"/>
    </row>
    <row r="602" ht="12.75">
      <c r="J602" s="6"/>
    </row>
    <row r="603" ht="12.75">
      <c r="J603" s="6"/>
    </row>
    <row r="604" ht="12.75">
      <c r="J604" s="6"/>
    </row>
    <row r="605" ht="12.75">
      <c r="J605" s="6"/>
    </row>
    <row r="606" ht="12.75">
      <c r="J606" s="6"/>
    </row>
    <row r="607" ht="12.75">
      <c r="J607" s="6"/>
    </row>
    <row r="608" ht="12.75">
      <c r="J608" s="6"/>
    </row>
    <row r="609" ht="12.75">
      <c r="J609" s="6"/>
    </row>
    <row r="610" ht="12.75">
      <c r="J610" s="6"/>
    </row>
    <row r="611" ht="12.75">
      <c r="J611" s="6"/>
    </row>
    <row r="612" ht="12.75">
      <c r="J612" s="6"/>
    </row>
    <row r="613" ht="12.75">
      <c r="J613" s="6"/>
    </row>
    <row r="614" ht="12.75">
      <c r="J614" s="6"/>
    </row>
    <row r="615" ht="12.75">
      <c r="J615" s="6"/>
    </row>
    <row r="616" ht="12.75">
      <c r="J616" s="6"/>
    </row>
    <row r="617" ht="12.75">
      <c r="J617" s="6"/>
    </row>
    <row r="618" ht="12.75">
      <c r="J618" s="6"/>
    </row>
    <row r="619" ht="12.75">
      <c r="J619" s="6"/>
    </row>
    <row r="620" ht="12.75">
      <c r="J620" s="6"/>
    </row>
    <row r="621" ht="12.75">
      <c r="J621" s="6"/>
    </row>
    <row r="622" ht="12.75">
      <c r="J622" s="6"/>
    </row>
    <row r="623" ht="12.75">
      <c r="J623" s="6"/>
    </row>
    <row r="624" ht="12.75">
      <c r="J624" s="6"/>
    </row>
    <row r="625" ht="12.75">
      <c r="J625" s="6"/>
    </row>
    <row r="626" ht="12.75">
      <c r="J626" s="6"/>
    </row>
    <row r="627" ht="12.75">
      <c r="J627" s="6"/>
    </row>
    <row r="628" ht="12.75">
      <c r="J628" s="6"/>
    </row>
    <row r="629" ht="12.75">
      <c r="J629" s="6"/>
    </row>
    <row r="630" ht="12.75">
      <c r="J630" s="6"/>
    </row>
    <row r="631" ht="12.75">
      <c r="J631" s="6"/>
    </row>
    <row r="632" ht="12.75">
      <c r="J632" s="6"/>
    </row>
    <row r="633" ht="12.75">
      <c r="J633" s="6"/>
    </row>
    <row r="634" ht="12.75">
      <c r="J634" s="6"/>
    </row>
    <row r="635" ht="12.75">
      <c r="J635" s="6"/>
    </row>
    <row r="636" ht="12.75">
      <c r="J636" s="6"/>
    </row>
    <row r="637" ht="12.75">
      <c r="J637" s="6"/>
    </row>
    <row r="638" ht="12.75">
      <c r="J638" s="6"/>
    </row>
    <row r="639" ht="12.75">
      <c r="J639" s="6"/>
    </row>
    <row r="640" ht="12.75">
      <c r="J640" s="6"/>
    </row>
    <row r="641" ht="12.75">
      <c r="J641" s="6"/>
    </row>
    <row r="642" ht="12.75">
      <c r="J642" s="6"/>
    </row>
    <row r="643" ht="12.75">
      <c r="J643" s="6"/>
    </row>
    <row r="644" ht="12.75">
      <c r="J644" s="6"/>
    </row>
    <row r="645" ht="12.75">
      <c r="J645" s="6"/>
    </row>
    <row r="646" ht="12.75">
      <c r="J646" s="6"/>
    </row>
    <row r="647" ht="12.75">
      <c r="J647" s="6"/>
    </row>
    <row r="648" ht="12.75">
      <c r="J648" s="6"/>
    </row>
    <row r="649" ht="12.75">
      <c r="J649" s="6"/>
    </row>
    <row r="650" ht="12.75">
      <c r="J650" s="6"/>
    </row>
    <row r="651" ht="12.75">
      <c r="J651" s="6"/>
    </row>
    <row r="652" ht="12.75">
      <c r="J652" s="6"/>
    </row>
    <row r="653" ht="12.75">
      <c r="J653" s="6"/>
    </row>
    <row r="654" ht="12.75">
      <c r="J654" s="6"/>
    </row>
    <row r="655" ht="12.75">
      <c r="J655" s="6"/>
    </row>
    <row r="656" ht="12.75">
      <c r="J656" s="6"/>
    </row>
    <row r="657" ht="12.75">
      <c r="J657" s="6"/>
    </row>
    <row r="658" ht="12.75">
      <c r="J658" s="6"/>
    </row>
    <row r="659" ht="12.75">
      <c r="J659" s="6"/>
    </row>
    <row r="660" ht="12.75">
      <c r="J660" s="6"/>
    </row>
    <row r="661" ht="12.75">
      <c r="J661" s="6"/>
    </row>
    <row r="662" ht="12.75">
      <c r="J662" s="6"/>
    </row>
    <row r="663" ht="12.75">
      <c r="J663" s="6"/>
    </row>
    <row r="664" ht="12.75">
      <c r="J664" s="6"/>
    </row>
    <row r="665" ht="12.75">
      <c r="J665" s="6"/>
    </row>
    <row r="666" ht="12.75">
      <c r="J666" s="6"/>
    </row>
    <row r="667" ht="12.75">
      <c r="J667" s="6"/>
    </row>
    <row r="668" ht="12.75">
      <c r="J668" s="6"/>
    </row>
    <row r="669" ht="12.75">
      <c r="J669" s="6"/>
    </row>
    <row r="670" ht="12.75">
      <c r="J670" s="6"/>
    </row>
    <row r="671" ht="12.75">
      <c r="J671" s="6"/>
    </row>
    <row r="672" ht="12.75">
      <c r="J672" s="6"/>
    </row>
    <row r="673" ht="12.75">
      <c r="J673" s="6"/>
    </row>
    <row r="674" ht="12.75">
      <c r="J674" s="6"/>
    </row>
    <row r="675" ht="12.75">
      <c r="J675" s="6"/>
    </row>
    <row r="676" ht="12.75">
      <c r="J676" s="6"/>
    </row>
    <row r="677" ht="12.75">
      <c r="J677" s="6"/>
    </row>
    <row r="678" ht="12.75">
      <c r="J678" s="6"/>
    </row>
    <row r="679" ht="12.75">
      <c r="J679" s="6"/>
    </row>
    <row r="680" ht="12.75">
      <c r="J680" s="6"/>
    </row>
    <row r="681" ht="12.75">
      <c r="J681" s="6"/>
    </row>
    <row r="682" ht="12.75">
      <c r="J682" s="6"/>
    </row>
    <row r="683" ht="12.75">
      <c r="J683" s="6"/>
    </row>
    <row r="684" ht="12.75">
      <c r="J684" s="6"/>
    </row>
    <row r="685" ht="12.75">
      <c r="J685" s="6"/>
    </row>
    <row r="686" ht="12.75">
      <c r="J686" s="6"/>
    </row>
    <row r="687" ht="12.75">
      <c r="J687" s="6"/>
    </row>
    <row r="688" ht="12.75">
      <c r="J688" s="6"/>
    </row>
    <row r="689" ht="12.75">
      <c r="J689" s="6"/>
    </row>
    <row r="690" ht="12.75">
      <c r="J690" s="6"/>
    </row>
    <row r="691" ht="12.75">
      <c r="J691" s="6"/>
    </row>
    <row r="692" ht="12.75">
      <c r="J692" s="6"/>
    </row>
    <row r="693" ht="12.75">
      <c r="J693" s="6"/>
    </row>
    <row r="694" ht="12.75">
      <c r="J694" s="6"/>
    </row>
    <row r="695" ht="12.75">
      <c r="J695" s="6"/>
    </row>
    <row r="696" ht="12.75">
      <c r="J696" s="6"/>
    </row>
    <row r="697" ht="12.75">
      <c r="J697" s="6"/>
    </row>
    <row r="698" ht="12.75">
      <c r="J698" s="6"/>
    </row>
    <row r="699" ht="12.75">
      <c r="J699" s="6"/>
    </row>
    <row r="700" ht="12.75">
      <c r="J700" s="6"/>
    </row>
    <row r="701" ht="12.75">
      <c r="J701" s="6"/>
    </row>
    <row r="702" ht="12.75">
      <c r="J702" s="6"/>
    </row>
    <row r="703" ht="12.75">
      <c r="J703" s="6"/>
    </row>
    <row r="704" ht="12.75">
      <c r="J704" s="6"/>
    </row>
    <row r="705" ht="12.75">
      <c r="J705" s="6"/>
    </row>
    <row r="706" ht="12.75">
      <c r="J706" s="6"/>
    </row>
    <row r="707" ht="12.75">
      <c r="J707" s="6"/>
    </row>
    <row r="708" ht="12.75">
      <c r="J708" s="6"/>
    </row>
    <row r="709" ht="12.75">
      <c r="J709" s="6"/>
    </row>
    <row r="710" ht="12.75">
      <c r="J710" s="6"/>
    </row>
    <row r="711" ht="12.75">
      <c r="J711" s="6"/>
    </row>
    <row r="712" ht="12.75">
      <c r="J712" s="6"/>
    </row>
    <row r="713" ht="12.75">
      <c r="J713" s="6"/>
    </row>
    <row r="714" ht="12.75">
      <c r="J714" s="6"/>
    </row>
    <row r="715" ht="12.75">
      <c r="J715" s="6"/>
    </row>
    <row r="716" ht="12.75">
      <c r="J716" s="6"/>
    </row>
    <row r="717" ht="12.75">
      <c r="J717" s="6"/>
    </row>
    <row r="718" ht="12.75">
      <c r="J718" s="6"/>
    </row>
    <row r="719" ht="12.75">
      <c r="J719" s="6"/>
    </row>
    <row r="720" ht="12.75">
      <c r="J720" s="6"/>
    </row>
    <row r="721" ht="12.75">
      <c r="J721" s="6"/>
    </row>
    <row r="722" ht="12.75">
      <c r="J722" s="6"/>
    </row>
    <row r="723" ht="12.75">
      <c r="J723" s="6"/>
    </row>
    <row r="724" ht="12.75">
      <c r="J724" s="6"/>
    </row>
    <row r="725" ht="12.75">
      <c r="J725" s="6"/>
    </row>
    <row r="726" ht="12.75">
      <c r="J726" s="6"/>
    </row>
    <row r="727" ht="12.75">
      <c r="J727" s="6"/>
    </row>
    <row r="728" ht="12.75">
      <c r="J728" s="6"/>
    </row>
    <row r="729" ht="12.75">
      <c r="J729" s="6"/>
    </row>
    <row r="730" ht="12.75">
      <c r="J730" s="6"/>
    </row>
    <row r="731" ht="12.75">
      <c r="J731" s="6"/>
    </row>
    <row r="732" ht="12.75">
      <c r="J732" s="6"/>
    </row>
    <row r="733" ht="12.75">
      <c r="J733" s="6"/>
    </row>
    <row r="734" ht="12.75">
      <c r="J734" s="6"/>
    </row>
    <row r="735" ht="12.75">
      <c r="J735" s="6"/>
    </row>
    <row r="736" ht="12.75">
      <c r="J736" s="6"/>
    </row>
    <row r="737" ht="12.75">
      <c r="J737" s="6"/>
    </row>
    <row r="738" ht="12.75">
      <c r="J738" s="6"/>
    </row>
    <row r="739" ht="12.75">
      <c r="J739" s="6"/>
    </row>
    <row r="740" ht="12.75">
      <c r="J740" s="6"/>
    </row>
    <row r="741" ht="12.75">
      <c r="J741" s="6"/>
    </row>
    <row r="742" ht="12.75">
      <c r="J742" s="6"/>
    </row>
    <row r="743" ht="12.75">
      <c r="J743" s="6"/>
    </row>
    <row r="744" ht="12.75">
      <c r="J744" s="6"/>
    </row>
    <row r="745" ht="12.75">
      <c r="J745" s="6"/>
    </row>
    <row r="746" ht="12.75">
      <c r="J746" s="6"/>
    </row>
    <row r="747" ht="12.75">
      <c r="J747" s="6"/>
    </row>
    <row r="748" ht="12.75">
      <c r="J748" s="6"/>
    </row>
    <row r="749" ht="12.75">
      <c r="J749" s="6"/>
    </row>
    <row r="750" ht="12.75">
      <c r="J750" s="6"/>
    </row>
    <row r="751" ht="12.75">
      <c r="J751" s="6"/>
    </row>
    <row r="752" ht="12.75">
      <c r="J752" s="6"/>
    </row>
    <row r="753" ht="12.75">
      <c r="J753" s="6"/>
    </row>
    <row r="754" ht="12.75">
      <c r="J754" s="6"/>
    </row>
    <row r="755" ht="12.75">
      <c r="J755" s="6"/>
    </row>
    <row r="756" ht="12.75">
      <c r="J756" s="6"/>
    </row>
    <row r="757" ht="12.75">
      <c r="J757" s="6"/>
    </row>
    <row r="758" ht="12.75">
      <c r="J758" s="6"/>
    </row>
    <row r="759" ht="12.75">
      <c r="J759" s="6"/>
    </row>
    <row r="760" ht="12.75">
      <c r="J760" s="6"/>
    </row>
    <row r="761" ht="12.75">
      <c r="J761" s="6"/>
    </row>
    <row r="762" ht="12.75">
      <c r="J762" s="6"/>
    </row>
    <row r="763" ht="12.75">
      <c r="J763" s="6"/>
    </row>
    <row r="764" ht="12.75">
      <c r="J764" s="6"/>
    </row>
    <row r="765" ht="12.75">
      <c r="J765" s="6"/>
    </row>
    <row r="766" ht="12.75">
      <c r="J766" s="6"/>
    </row>
    <row r="767" ht="12.75">
      <c r="J767" s="6"/>
    </row>
    <row r="768" ht="12.75">
      <c r="J768" s="6"/>
    </row>
    <row r="769" ht="12.75">
      <c r="J769" s="6"/>
    </row>
    <row r="770" ht="12.75">
      <c r="J770" s="6"/>
    </row>
    <row r="771" ht="12.75">
      <c r="J771" s="6"/>
    </row>
    <row r="772" ht="12.75">
      <c r="J772" s="6"/>
    </row>
    <row r="773" ht="12.75">
      <c r="J773" s="6"/>
    </row>
    <row r="774" ht="12.75">
      <c r="J774" s="6"/>
    </row>
    <row r="775" ht="12.75">
      <c r="J775" s="6"/>
    </row>
    <row r="776" ht="12.75">
      <c r="J776" s="6"/>
    </row>
    <row r="777" ht="12.75">
      <c r="J777" s="6"/>
    </row>
    <row r="778" ht="12.75">
      <c r="J778" s="6"/>
    </row>
    <row r="779" ht="12.75">
      <c r="J779" s="6"/>
    </row>
    <row r="780" ht="12.75">
      <c r="J780" s="6"/>
    </row>
    <row r="781" ht="12.75">
      <c r="J781" s="6"/>
    </row>
    <row r="782" ht="12.75">
      <c r="J782" s="6"/>
    </row>
    <row r="783" ht="12.75">
      <c r="J783" s="6"/>
    </row>
    <row r="784" ht="12.75">
      <c r="J784" s="6"/>
    </row>
    <row r="785" ht="12.75">
      <c r="J785" s="6"/>
    </row>
    <row r="786" ht="12.75">
      <c r="J786" s="6"/>
    </row>
    <row r="787" ht="12.75">
      <c r="J787" s="6"/>
    </row>
    <row r="788" ht="12.75">
      <c r="J788" s="6"/>
    </row>
    <row r="789" ht="12.75">
      <c r="J789" s="6"/>
    </row>
    <row r="790" ht="12.75">
      <c r="J790" s="6"/>
    </row>
    <row r="791" ht="12.75">
      <c r="J791" s="6"/>
    </row>
    <row r="792" ht="12.75">
      <c r="J792" s="6"/>
    </row>
    <row r="793" ht="12.75">
      <c r="J793" s="6"/>
    </row>
    <row r="794" ht="12.75">
      <c r="J794" s="6"/>
    </row>
    <row r="795" ht="12.75">
      <c r="J795" s="6"/>
    </row>
    <row r="796" ht="12.75">
      <c r="J796" s="6"/>
    </row>
    <row r="797" ht="12.75">
      <c r="J797" s="6"/>
    </row>
    <row r="798" ht="12.75">
      <c r="J798" s="6"/>
    </row>
    <row r="799" ht="12.75">
      <c r="J799" s="6"/>
    </row>
    <row r="800" ht="12.75">
      <c r="J800" s="6"/>
    </row>
    <row r="801" ht="12.75">
      <c r="J801" s="6"/>
    </row>
    <row r="802" ht="12.75">
      <c r="J802" s="6"/>
    </row>
    <row r="803" ht="12.75">
      <c r="J803" s="6"/>
    </row>
    <row r="804" ht="12.75">
      <c r="J804" s="6"/>
    </row>
    <row r="805" ht="12.75">
      <c r="J805" s="6"/>
    </row>
    <row r="806" ht="12.75">
      <c r="J806" s="6"/>
    </row>
    <row r="807" ht="12.75">
      <c r="J807" s="6"/>
    </row>
    <row r="808" ht="12.75">
      <c r="J808" s="6"/>
    </row>
    <row r="809" ht="12.75">
      <c r="J809" s="6"/>
    </row>
    <row r="810" ht="12.75">
      <c r="J810" s="6"/>
    </row>
    <row r="811" ht="12.75">
      <c r="J811" s="6"/>
    </row>
    <row r="812" ht="12.75">
      <c r="J812" s="6"/>
    </row>
    <row r="813" ht="12.75">
      <c r="J813" s="6"/>
    </row>
    <row r="814" ht="12.75">
      <c r="J814" s="6"/>
    </row>
    <row r="815" ht="12.75">
      <c r="J815" s="6"/>
    </row>
    <row r="816" ht="12.75">
      <c r="J816" s="6"/>
    </row>
    <row r="817" ht="12.75">
      <c r="J817" s="6"/>
    </row>
    <row r="818" ht="12.75">
      <c r="J818" s="6"/>
    </row>
    <row r="819" ht="12.75">
      <c r="J819" s="6"/>
    </row>
    <row r="820" ht="12.75">
      <c r="J820" s="6"/>
    </row>
    <row r="821" ht="12.75">
      <c r="J821" s="6"/>
    </row>
    <row r="822" ht="12.75">
      <c r="J822" s="6"/>
    </row>
    <row r="823" ht="12.75">
      <c r="J823" s="6"/>
    </row>
    <row r="824" ht="12.75">
      <c r="J824" s="6"/>
    </row>
    <row r="825" ht="12.75">
      <c r="J825" s="6"/>
    </row>
    <row r="826" ht="12.75">
      <c r="J826" s="6"/>
    </row>
    <row r="827" ht="12.75">
      <c r="J827" s="6"/>
    </row>
    <row r="828" ht="12.75">
      <c r="J828" s="6"/>
    </row>
    <row r="829" ht="12.75">
      <c r="J829" s="6"/>
    </row>
    <row r="830" ht="12.75">
      <c r="J830" s="6"/>
    </row>
    <row r="831" ht="12.75">
      <c r="J831" s="6"/>
    </row>
    <row r="832" ht="12.75">
      <c r="J832" s="6"/>
    </row>
    <row r="833" ht="12.75">
      <c r="J833" s="6"/>
    </row>
    <row r="834" ht="12.75">
      <c r="J834" s="6"/>
    </row>
    <row r="835" ht="12.75">
      <c r="J835" s="6"/>
    </row>
    <row r="836" ht="12.75">
      <c r="J836" s="6"/>
    </row>
    <row r="837" ht="12.75">
      <c r="J837" s="6"/>
    </row>
    <row r="838" ht="12.75">
      <c r="J838" s="6"/>
    </row>
    <row r="839" ht="12.75">
      <c r="J839" s="6"/>
    </row>
    <row r="840" ht="12.75">
      <c r="J840" s="6"/>
    </row>
    <row r="841" ht="12.75">
      <c r="J841" s="6"/>
    </row>
    <row r="842" ht="12.75">
      <c r="J842" s="6"/>
    </row>
    <row r="843" ht="12.75">
      <c r="J843" s="6"/>
    </row>
    <row r="844" ht="12.75">
      <c r="J844" s="6"/>
    </row>
    <row r="845" ht="12.75">
      <c r="J845" s="6"/>
    </row>
    <row r="846" ht="12.75">
      <c r="J846" s="6"/>
    </row>
    <row r="847" ht="12.75">
      <c r="J847" s="6"/>
    </row>
    <row r="848" ht="12.75">
      <c r="J848" s="6"/>
    </row>
    <row r="849" ht="12.75">
      <c r="J849" s="6"/>
    </row>
    <row r="850" ht="12.75">
      <c r="J850" s="6"/>
    </row>
    <row r="851" ht="12.75">
      <c r="J851" s="6"/>
    </row>
    <row r="852" ht="12.75">
      <c r="J852" s="6"/>
    </row>
    <row r="853" ht="12.75">
      <c r="J853" s="6"/>
    </row>
    <row r="854" ht="12.75">
      <c r="J854" s="6"/>
    </row>
    <row r="855" ht="12.75">
      <c r="J855" s="6"/>
    </row>
    <row r="856" ht="12.75">
      <c r="J856" s="6"/>
    </row>
    <row r="857" ht="12.75">
      <c r="J857" s="6"/>
    </row>
    <row r="858" ht="12.75">
      <c r="J858" s="6"/>
    </row>
    <row r="859" ht="12.75">
      <c r="J859" s="6"/>
    </row>
    <row r="860" ht="12.75">
      <c r="J860" s="6"/>
    </row>
    <row r="861" ht="12.75">
      <c r="J861" s="6"/>
    </row>
    <row r="862" ht="12.75">
      <c r="J862" s="6"/>
    </row>
    <row r="863" ht="12.75">
      <c r="J863" s="6"/>
    </row>
    <row r="864" ht="12.75">
      <c r="J864" s="6"/>
    </row>
    <row r="865" ht="12.75">
      <c r="J865" s="6"/>
    </row>
    <row r="866" ht="12.75">
      <c r="J866" s="6"/>
    </row>
    <row r="867" ht="12.75">
      <c r="J867" s="6"/>
    </row>
    <row r="868" ht="12.75">
      <c r="J868" s="6"/>
    </row>
    <row r="869" ht="12.75">
      <c r="J869" s="6"/>
    </row>
    <row r="870" ht="12.75">
      <c r="J870" s="6"/>
    </row>
    <row r="871" ht="12.75">
      <c r="J871" s="6"/>
    </row>
    <row r="872" ht="12.75">
      <c r="J872" s="6"/>
    </row>
    <row r="873" ht="12.75">
      <c r="J873" s="6"/>
    </row>
    <row r="874" ht="12.75">
      <c r="J874" s="6"/>
    </row>
    <row r="875" ht="12.75">
      <c r="J875" s="6"/>
    </row>
    <row r="876" ht="12.75">
      <c r="J876" s="6"/>
    </row>
    <row r="877" ht="12.75">
      <c r="J877" s="6"/>
    </row>
    <row r="878" ht="12.75">
      <c r="J878" s="6"/>
    </row>
    <row r="879" ht="12.75">
      <c r="J879" s="6"/>
    </row>
    <row r="880" ht="12.75">
      <c r="J880" s="6"/>
    </row>
    <row r="881" ht="12.75">
      <c r="J881" s="6"/>
    </row>
    <row r="882" ht="12.75">
      <c r="J882" s="6"/>
    </row>
    <row r="883" ht="12.75">
      <c r="J883" s="6"/>
    </row>
    <row r="884" ht="12.75">
      <c r="J884" s="6"/>
    </row>
    <row r="885" ht="12.75">
      <c r="J885" s="6"/>
    </row>
    <row r="886" ht="12.75">
      <c r="J886" s="6"/>
    </row>
    <row r="887" ht="12.75">
      <c r="J887" s="6"/>
    </row>
    <row r="888" ht="12.75">
      <c r="J888" s="6"/>
    </row>
    <row r="889" ht="12.75">
      <c r="J889" s="6"/>
    </row>
    <row r="890" ht="12.75">
      <c r="J890" s="6"/>
    </row>
    <row r="891" ht="12.75">
      <c r="J891" s="6"/>
    </row>
    <row r="892" ht="12.75">
      <c r="J892" s="6"/>
    </row>
    <row r="893" ht="12.75">
      <c r="J893" s="6"/>
    </row>
    <row r="894" ht="12.75">
      <c r="J894" s="6"/>
    </row>
    <row r="895" ht="12.75">
      <c r="J895" s="6"/>
    </row>
    <row r="896" ht="12.75">
      <c r="J896" s="6"/>
    </row>
    <row r="897" ht="12.75">
      <c r="J897" s="6"/>
    </row>
    <row r="898" ht="12.75">
      <c r="J898" s="6"/>
    </row>
    <row r="899" ht="12.75">
      <c r="J899" s="6"/>
    </row>
    <row r="900" ht="12.75">
      <c r="J900" s="6"/>
    </row>
    <row r="901" ht="12.75">
      <c r="J901" s="6"/>
    </row>
    <row r="902" ht="12.75">
      <c r="J902" s="6"/>
    </row>
    <row r="903" ht="12.75">
      <c r="J903" s="6"/>
    </row>
    <row r="904" ht="12.75">
      <c r="J904" s="6"/>
    </row>
    <row r="905" ht="12.75">
      <c r="J905" s="6"/>
    </row>
    <row r="906" ht="12.75">
      <c r="J906" s="6"/>
    </row>
    <row r="907" ht="12.75">
      <c r="J907" s="6"/>
    </row>
    <row r="908" ht="12.75">
      <c r="J908" s="6"/>
    </row>
    <row r="909" ht="12.75">
      <c r="J909" s="6"/>
    </row>
    <row r="910" ht="12.75">
      <c r="J910" s="6"/>
    </row>
    <row r="911" ht="12.75">
      <c r="J911" s="6"/>
    </row>
    <row r="912" ht="12.75">
      <c r="J912" s="6"/>
    </row>
    <row r="913" ht="12.75">
      <c r="J913" s="6"/>
    </row>
    <row r="914" ht="12.75">
      <c r="J914" s="6"/>
    </row>
    <row r="915" ht="12.75">
      <c r="J915" s="6"/>
    </row>
    <row r="916" ht="12.75">
      <c r="J916" s="6"/>
    </row>
    <row r="917" ht="12.75">
      <c r="J917" s="6"/>
    </row>
    <row r="918" ht="12.75">
      <c r="J918" s="6"/>
    </row>
    <row r="919" ht="12.75">
      <c r="J919" s="6"/>
    </row>
    <row r="920" ht="12.75">
      <c r="J920" s="6"/>
    </row>
    <row r="921" ht="12.75">
      <c r="J921" s="6"/>
    </row>
    <row r="922" ht="12.75">
      <c r="J922" s="6"/>
    </row>
    <row r="923" ht="12.75">
      <c r="J923" s="6"/>
    </row>
    <row r="924" ht="12.75">
      <c r="J924" s="6"/>
    </row>
    <row r="925" ht="12.75">
      <c r="J925" s="6"/>
    </row>
    <row r="926" ht="12.75">
      <c r="J926" s="6"/>
    </row>
    <row r="927" ht="12.75">
      <c r="J927" s="6"/>
    </row>
    <row r="928" ht="12.75">
      <c r="J928" s="6"/>
    </row>
    <row r="929" ht="12.75">
      <c r="J929" s="6"/>
    </row>
    <row r="930" ht="12.75">
      <c r="J930" s="6"/>
    </row>
    <row r="931" ht="12.75">
      <c r="J931" s="6"/>
    </row>
    <row r="932" ht="12.75">
      <c r="J932" s="6"/>
    </row>
    <row r="933" ht="12.75">
      <c r="J933" s="6"/>
    </row>
    <row r="934" ht="12.75">
      <c r="J934" s="6"/>
    </row>
    <row r="935" ht="12.75">
      <c r="J935" s="6"/>
    </row>
    <row r="936" ht="12.75">
      <c r="J936" s="6"/>
    </row>
    <row r="937" ht="12.75">
      <c r="J937" s="6"/>
    </row>
    <row r="938" ht="12.75">
      <c r="J938" s="6"/>
    </row>
    <row r="939" ht="12.75">
      <c r="J939" s="6"/>
    </row>
    <row r="940" ht="12.75">
      <c r="J940" s="6"/>
    </row>
    <row r="941" ht="12.75">
      <c r="J941" s="6"/>
    </row>
    <row r="942" ht="12.75">
      <c r="J942" s="6"/>
    </row>
    <row r="943" ht="12.75">
      <c r="J943" s="6"/>
    </row>
    <row r="944" ht="12.75">
      <c r="J944" s="6"/>
    </row>
    <row r="945" ht="12.75">
      <c r="J945" s="6"/>
    </row>
    <row r="946" ht="12.75">
      <c r="J946" s="6"/>
    </row>
    <row r="947" ht="12.75">
      <c r="J947" s="6"/>
    </row>
    <row r="948" ht="12.75">
      <c r="J948" s="6"/>
    </row>
    <row r="949" ht="12.75">
      <c r="J949" s="6"/>
    </row>
    <row r="950" ht="12.75">
      <c r="J950" s="6"/>
    </row>
    <row r="951" ht="12.75">
      <c r="J951" s="6"/>
    </row>
    <row r="952" ht="12.75">
      <c r="J952" s="6"/>
    </row>
    <row r="953" ht="12.75">
      <c r="J953" s="6"/>
    </row>
    <row r="954" ht="12.75">
      <c r="J954" s="6"/>
    </row>
    <row r="955" ht="12.75">
      <c r="J955" s="6"/>
    </row>
    <row r="956" ht="12.75">
      <c r="J956" s="6"/>
    </row>
    <row r="957" ht="12.75">
      <c r="J957" s="6"/>
    </row>
    <row r="958" ht="12.75">
      <c r="J958" s="6"/>
    </row>
    <row r="959" ht="12.75">
      <c r="J959" s="6"/>
    </row>
    <row r="960" ht="12.75">
      <c r="J960" s="6"/>
    </row>
    <row r="961" ht="12.75">
      <c r="J961" s="6"/>
    </row>
    <row r="962" ht="12.75">
      <c r="J962" s="6"/>
    </row>
    <row r="963" ht="12.75">
      <c r="J963" s="6"/>
    </row>
    <row r="964" ht="12.75">
      <c r="J964" s="6"/>
    </row>
    <row r="965" ht="12.75">
      <c r="J965" s="6"/>
    </row>
    <row r="966" ht="12.75">
      <c r="J966" s="6"/>
    </row>
    <row r="967" ht="12.75">
      <c r="J967" s="6"/>
    </row>
    <row r="968" ht="12.75">
      <c r="J968" s="6"/>
    </row>
    <row r="969" ht="12.75">
      <c r="J969" s="6"/>
    </row>
    <row r="970" ht="12.75">
      <c r="J970" s="6"/>
    </row>
    <row r="971" ht="12.75">
      <c r="J971" s="6"/>
    </row>
    <row r="972" ht="12.75">
      <c r="J972" s="6"/>
    </row>
    <row r="973" ht="12.75">
      <c r="J973" s="6"/>
    </row>
    <row r="974" ht="12.75">
      <c r="J974" s="6"/>
    </row>
    <row r="975" ht="12.75">
      <c r="J975" s="6"/>
    </row>
    <row r="976" ht="12.75">
      <c r="J976" s="6"/>
    </row>
    <row r="977" ht="12.75">
      <c r="J977" s="6"/>
    </row>
    <row r="978" ht="12.75">
      <c r="J978" s="6"/>
    </row>
    <row r="979" ht="12.75">
      <c r="J979" s="6"/>
    </row>
    <row r="980" ht="12.75">
      <c r="J980" s="6"/>
    </row>
    <row r="981" ht="12.75">
      <c r="J981" s="6"/>
    </row>
    <row r="982" ht="12.75">
      <c r="J982" s="6"/>
    </row>
    <row r="983" ht="12.75">
      <c r="J983" s="6"/>
    </row>
    <row r="984" ht="12.75">
      <c r="J984" s="6"/>
    </row>
    <row r="985" ht="12.75">
      <c r="J985" s="6"/>
    </row>
    <row r="986" ht="12.75">
      <c r="J986" s="6"/>
    </row>
    <row r="987" ht="12.75">
      <c r="J987" s="6"/>
    </row>
    <row r="988" ht="12.75">
      <c r="J988" s="6"/>
    </row>
    <row r="989" ht="12.75">
      <c r="J989" s="6"/>
    </row>
    <row r="990" ht="12.75">
      <c r="J990" s="6"/>
    </row>
    <row r="991" ht="12.75">
      <c r="J991" s="6"/>
    </row>
    <row r="992" ht="12.75">
      <c r="J992" s="6"/>
    </row>
    <row r="993" ht="12.75">
      <c r="J993" s="6"/>
    </row>
    <row r="994" ht="12.75">
      <c r="J994" s="6"/>
    </row>
    <row r="995" ht="12.75">
      <c r="J995" s="6"/>
    </row>
    <row r="996" ht="12.75">
      <c r="J996" s="6"/>
    </row>
    <row r="997" ht="12.75">
      <c r="J997" s="6"/>
    </row>
    <row r="998" ht="12.75">
      <c r="J998" s="6"/>
    </row>
    <row r="999" ht="12.75">
      <c r="J999" s="6"/>
    </row>
    <row r="1000" ht="12.75">
      <c r="J1000" s="6"/>
    </row>
    <row r="1001" ht="12.75">
      <c r="J1001" s="6"/>
    </row>
    <row r="1002" ht="12.75">
      <c r="J1002" s="6"/>
    </row>
    <row r="1003" ht="12.75">
      <c r="J1003" s="6"/>
    </row>
    <row r="1004" ht="12.75">
      <c r="J1004" s="6"/>
    </row>
    <row r="1005" ht="12.75">
      <c r="J1005" s="6"/>
    </row>
    <row r="1006" ht="12.75">
      <c r="J1006" s="6"/>
    </row>
    <row r="1007" ht="12.75">
      <c r="J1007" s="6"/>
    </row>
    <row r="1008" ht="12.75">
      <c r="J1008" s="6"/>
    </row>
    <row r="1009" ht="12.75">
      <c r="J1009" s="6"/>
    </row>
    <row r="1010" ht="12.75">
      <c r="J1010" s="6"/>
    </row>
    <row r="1011" ht="12.75">
      <c r="J1011" s="6"/>
    </row>
    <row r="1012" ht="12.75">
      <c r="J1012" s="6"/>
    </row>
    <row r="1013" ht="12.75">
      <c r="J1013" s="6"/>
    </row>
    <row r="1014" ht="12.75">
      <c r="J1014" s="6"/>
    </row>
    <row r="1015" ht="12.75">
      <c r="J1015" s="6"/>
    </row>
    <row r="1016" ht="12.75">
      <c r="J1016" s="6"/>
    </row>
    <row r="1017" ht="12.75">
      <c r="J1017" s="6"/>
    </row>
    <row r="1018" ht="12.75">
      <c r="J1018" s="6"/>
    </row>
    <row r="1019" ht="12.75">
      <c r="J1019" s="6"/>
    </row>
    <row r="1020" ht="12.75">
      <c r="J1020" s="6"/>
    </row>
    <row r="1021" ht="12.75">
      <c r="J1021" s="6"/>
    </row>
    <row r="1022" ht="12.75">
      <c r="J1022" s="6"/>
    </row>
    <row r="1023" ht="12.75">
      <c r="J1023" s="6"/>
    </row>
    <row r="1024" ht="12.75">
      <c r="J1024" s="6"/>
    </row>
    <row r="1025" ht="12.75">
      <c r="J1025" s="6"/>
    </row>
    <row r="1026" ht="12.75">
      <c r="J1026" s="6"/>
    </row>
    <row r="1027" ht="12.75">
      <c r="J1027" s="6"/>
    </row>
    <row r="1028" ht="12.75">
      <c r="J1028" s="6"/>
    </row>
    <row r="1029" ht="12.75">
      <c r="J1029" s="6"/>
    </row>
    <row r="1030" ht="12.75">
      <c r="J1030" s="6"/>
    </row>
    <row r="1031" ht="12.75">
      <c r="J1031" s="6"/>
    </row>
    <row r="1032" ht="12.75">
      <c r="J1032" s="6"/>
    </row>
    <row r="1033" ht="12.75">
      <c r="J1033" s="6"/>
    </row>
    <row r="1034" ht="12.75">
      <c r="J1034" s="6"/>
    </row>
    <row r="1035" ht="12.75">
      <c r="J1035" s="6"/>
    </row>
    <row r="1036" ht="12.75">
      <c r="J1036" s="6"/>
    </row>
    <row r="1037" ht="12.75">
      <c r="J1037" s="6"/>
    </row>
    <row r="1038" ht="12.75">
      <c r="J1038" s="6"/>
    </row>
    <row r="1039" ht="12.75">
      <c r="J1039" s="6"/>
    </row>
    <row r="1040" ht="12.75">
      <c r="J1040" s="6"/>
    </row>
    <row r="1041" ht="12.75">
      <c r="J1041" s="6"/>
    </row>
    <row r="1042" ht="12.75">
      <c r="J1042" s="6"/>
    </row>
    <row r="1043" ht="12.75">
      <c r="J1043" s="6"/>
    </row>
    <row r="1044" ht="12.75">
      <c r="J1044" s="6"/>
    </row>
    <row r="1045" ht="12.75">
      <c r="J1045" s="6"/>
    </row>
    <row r="1046" ht="12.75">
      <c r="J1046" s="6"/>
    </row>
    <row r="1047" ht="12.75">
      <c r="J1047" s="6"/>
    </row>
    <row r="1048" ht="12.75">
      <c r="J1048" s="6"/>
    </row>
    <row r="1049" ht="12.75">
      <c r="J1049" s="6"/>
    </row>
    <row r="1050" ht="12.75">
      <c r="J1050" s="6"/>
    </row>
    <row r="1051" ht="12.75">
      <c r="J1051" s="6"/>
    </row>
    <row r="1052" ht="12.75">
      <c r="J1052" s="6"/>
    </row>
    <row r="1053" ht="12.75">
      <c r="J1053" s="6"/>
    </row>
    <row r="1054" ht="12.75">
      <c r="J1054" s="6"/>
    </row>
    <row r="1055" ht="12.75">
      <c r="J1055" s="6"/>
    </row>
    <row r="1056" ht="12.75">
      <c r="J1056" s="6"/>
    </row>
    <row r="1057" ht="12.75">
      <c r="J1057" s="6"/>
    </row>
    <row r="1058" ht="12.75">
      <c r="J1058" s="6"/>
    </row>
    <row r="1059" ht="12.75">
      <c r="J1059" s="6"/>
    </row>
    <row r="1060" ht="12.75">
      <c r="J1060" s="6"/>
    </row>
    <row r="1061" ht="12.75">
      <c r="J1061" s="6"/>
    </row>
    <row r="1062" ht="12.75">
      <c r="J1062" s="6"/>
    </row>
    <row r="1063" ht="12.75">
      <c r="J1063" s="6"/>
    </row>
    <row r="1064" ht="12.75">
      <c r="J1064" s="6"/>
    </row>
    <row r="1065" ht="12.75">
      <c r="J1065" s="6"/>
    </row>
    <row r="1066" ht="12.75">
      <c r="J1066" s="6"/>
    </row>
    <row r="1067" ht="12.75">
      <c r="J1067" s="6"/>
    </row>
    <row r="1068" ht="12.75">
      <c r="J1068" s="6"/>
    </row>
    <row r="1069" ht="12.75">
      <c r="J1069" s="6"/>
    </row>
    <row r="1070" ht="12.75">
      <c r="J1070" s="6"/>
    </row>
    <row r="1071" ht="12.75">
      <c r="J1071" s="6"/>
    </row>
    <row r="1072" ht="12.75">
      <c r="J1072" s="6"/>
    </row>
    <row r="1073" ht="12.75">
      <c r="J1073" s="6"/>
    </row>
    <row r="1074" ht="12.75">
      <c r="J1074" s="6"/>
    </row>
    <row r="1075" ht="12.75">
      <c r="J1075" s="6"/>
    </row>
    <row r="1076" ht="12.75">
      <c r="J1076" s="6"/>
    </row>
    <row r="1077" ht="12.75">
      <c r="J1077" s="6"/>
    </row>
    <row r="1078" ht="12.75">
      <c r="J1078" s="6"/>
    </row>
    <row r="1079" ht="12.75">
      <c r="J1079" s="6"/>
    </row>
    <row r="1080" ht="12.75">
      <c r="J1080" s="6"/>
    </row>
    <row r="1081" ht="12.75">
      <c r="J1081" s="6"/>
    </row>
    <row r="1082" ht="12.75">
      <c r="J1082" s="6"/>
    </row>
    <row r="1083" ht="12.75">
      <c r="J1083" s="6"/>
    </row>
    <row r="1084" ht="12.75">
      <c r="J1084" s="6"/>
    </row>
    <row r="1085" ht="12.75">
      <c r="J1085" s="6"/>
    </row>
    <row r="1086" ht="12.75">
      <c r="J1086" s="6"/>
    </row>
    <row r="1087" ht="12.75">
      <c r="J1087" s="6"/>
    </row>
    <row r="1088" ht="12.75">
      <c r="J1088" s="6"/>
    </row>
    <row r="1089" ht="12.75">
      <c r="J1089" s="6"/>
    </row>
    <row r="1090" ht="12.75">
      <c r="J1090" s="6"/>
    </row>
    <row r="1091" ht="12.75">
      <c r="J1091" s="6"/>
    </row>
    <row r="1092" ht="12.75">
      <c r="J1092" s="6"/>
    </row>
    <row r="1093" ht="12.75">
      <c r="J1093" s="6"/>
    </row>
    <row r="1094" ht="12.75">
      <c r="J1094" s="6"/>
    </row>
    <row r="1095" ht="12.75">
      <c r="J1095" s="6"/>
    </row>
    <row r="1096" ht="12.75">
      <c r="J1096" s="6"/>
    </row>
    <row r="1097" ht="12.75">
      <c r="J1097" s="6"/>
    </row>
    <row r="1098" ht="12.75">
      <c r="J1098" s="6"/>
    </row>
    <row r="1099" ht="12.75">
      <c r="J1099" s="6"/>
    </row>
    <row r="1100" ht="12.75">
      <c r="J1100" s="6"/>
    </row>
    <row r="1101" ht="12.75">
      <c r="J1101" s="6"/>
    </row>
    <row r="1102" ht="12.75">
      <c r="J1102" s="6"/>
    </row>
    <row r="1103" ht="12.75">
      <c r="J1103" s="6"/>
    </row>
    <row r="1104" ht="12.75">
      <c r="J1104" s="6"/>
    </row>
    <row r="1105" ht="12.75">
      <c r="J1105" s="6"/>
    </row>
    <row r="1106" ht="12.75">
      <c r="J1106" s="6"/>
    </row>
    <row r="1107" ht="12.75">
      <c r="J1107" s="6"/>
    </row>
    <row r="1108" ht="12.75">
      <c r="J1108" s="6"/>
    </row>
    <row r="1109" ht="12.75">
      <c r="J1109" s="6"/>
    </row>
    <row r="1110" ht="12.75">
      <c r="J1110" s="6"/>
    </row>
    <row r="1111" ht="12.75">
      <c r="J1111" s="6"/>
    </row>
    <row r="1112" ht="12.75">
      <c r="J1112" s="6"/>
    </row>
    <row r="1113" ht="12.75">
      <c r="J1113" s="6"/>
    </row>
    <row r="1114" ht="12.75">
      <c r="J1114" s="6"/>
    </row>
    <row r="1115" ht="12.75">
      <c r="J1115" s="6"/>
    </row>
    <row r="1116" ht="12.75">
      <c r="J1116" s="6"/>
    </row>
    <row r="1117" ht="12.75">
      <c r="J1117" s="6"/>
    </row>
    <row r="1118" ht="12.75">
      <c r="J1118" s="6"/>
    </row>
    <row r="1119" ht="12.75">
      <c r="J1119" s="6"/>
    </row>
    <row r="1120" ht="12.75">
      <c r="J1120" s="6"/>
    </row>
    <row r="1121" ht="12.75">
      <c r="J1121" s="6"/>
    </row>
    <row r="1122" ht="12.75">
      <c r="J1122" s="6"/>
    </row>
    <row r="1123" ht="12.75">
      <c r="J1123" s="6"/>
    </row>
    <row r="1124" ht="12.75">
      <c r="J1124" s="6"/>
    </row>
    <row r="1125" ht="12.75">
      <c r="J1125" s="6"/>
    </row>
    <row r="1126" ht="12.75">
      <c r="J1126" s="6"/>
    </row>
    <row r="1127" ht="12.75">
      <c r="J1127" s="6"/>
    </row>
    <row r="1128" ht="12.75">
      <c r="J1128" s="6"/>
    </row>
    <row r="1129" ht="12.75">
      <c r="J1129" s="6"/>
    </row>
    <row r="1130" ht="12.75">
      <c r="J1130" s="6"/>
    </row>
    <row r="1131" ht="12.75">
      <c r="J1131" s="6"/>
    </row>
    <row r="1132" ht="12.75">
      <c r="J1132" s="6"/>
    </row>
    <row r="1133" ht="12.75">
      <c r="J1133" s="6"/>
    </row>
    <row r="1134" ht="12.75">
      <c r="J1134" s="6"/>
    </row>
    <row r="1135" ht="12.75">
      <c r="J1135" s="6"/>
    </row>
    <row r="1136" ht="12.75">
      <c r="J1136" s="6"/>
    </row>
    <row r="1137" ht="12.75">
      <c r="J1137" s="6"/>
    </row>
    <row r="1138" ht="12.75">
      <c r="J1138" s="6"/>
    </row>
    <row r="1139" ht="12.75">
      <c r="J1139" s="6"/>
    </row>
    <row r="1140" ht="12.75">
      <c r="J1140" s="6"/>
    </row>
    <row r="1141" ht="12.75">
      <c r="J1141" s="6"/>
    </row>
    <row r="1142" ht="12.75">
      <c r="J1142" s="6"/>
    </row>
    <row r="1143" ht="12.75">
      <c r="J1143" s="6"/>
    </row>
    <row r="1144" ht="12.75">
      <c r="J1144" s="6"/>
    </row>
    <row r="1145" ht="12.75">
      <c r="J1145" s="6"/>
    </row>
    <row r="1146" ht="12.75">
      <c r="J1146" s="6"/>
    </row>
    <row r="1147" ht="12.75">
      <c r="J1147" s="6"/>
    </row>
    <row r="1148" ht="12.75">
      <c r="J1148" s="6"/>
    </row>
    <row r="1149" ht="12.75">
      <c r="J1149" s="6"/>
    </row>
    <row r="1150" ht="12.75">
      <c r="J1150" s="6"/>
    </row>
    <row r="1151" ht="12.75">
      <c r="J1151" s="6"/>
    </row>
    <row r="1152" ht="12.75">
      <c r="J1152" s="6"/>
    </row>
    <row r="1153" ht="12.75">
      <c r="J1153" s="6"/>
    </row>
    <row r="1154" ht="12.75">
      <c r="J1154" s="6"/>
    </row>
    <row r="1155" ht="12.75">
      <c r="J1155" s="6"/>
    </row>
    <row r="1156" ht="12.75">
      <c r="J1156" s="6"/>
    </row>
    <row r="1157" ht="12.75">
      <c r="J1157" s="6"/>
    </row>
    <row r="1158" ht="12.75">
      <c r="J1158" s="6"/>
    </row>
    <row r="1159" ht="12.75">
      <c r="J1159" s="6"/>
    </row>
    <row r="1160" ht="12.75">
      <c r="J1160" s="6"/>
    </row>
    <row r="1161" ht="12.75">
      <c r="J1161" s="6"/>
    </row>
    <row r="1162" ht="12.75">
      <c r="J1162" s="6"/>
    </row>
    <row r="1163" ht="12.75">
      <c r="J1163" s="6"/>
    </row>
    <row r="1164" ht="12.75">
      <c r="J1164" s="6"/>
    </row>
    <row r="1165" ht="12.75">
      <c r="J1165" s="6"/>
    </row>
    <row r="1166" ht="12.75">
      <c r="J1166" s="6"/>
    </row>
    <row r="1167" ht="12.75">
      <c r="J1167" s="6"/>
    </row>
    <row r="1168" ht="12.75">
      <c r="J1168" s="6"/>
    </row>
    <row r="1169" ht="12.75">
      <c r="J1169" s="6"/>
    </row>
    <row r="1170" ht="12.75">
      <c r="J1170" s="6"/>
    </row>
    <row r="1171" ht="12.75">
      <c r="J1171" s="6"/>
    </row>
    <row r="1172" ht="12.75">
      <c r="J1172" s="6"/>
    </row>
    <row r="1173" ht="12.75">
      <c r="J1173" s="6"/>
    </row>
    <row r="1174" ht="12.75">
      <c r="J1174" s="6"/>
    </row>
    <row r="1175" ht="12.75">
      <c r="J1175" s="6"/>
    </row>
    <row r="1176" ht="12.75">
      <c r="J1176" s="6"/>
    </row>
    <row r="1177" ht="12.75">
      <c r="J1177" s="6"/>
    </row>
    <row r="1178" ht="12.75">
      <c r="J1178" s="6"/>
    </row>
    <row r="1179" ht="12.75">
      <c r="J1179" s="6"/>
    </row>
    <row r="1180" ht="12.75">
      <c r="J1180" s="6"/>
    </row>
    <row r="1181" ht="12.75">
      <c r="J1181" s="6"/>
    </row>
    <row r="1182" ht="12.75">
      <c r="J1182" s="6"/>
    </row>
    <row r="1183" ht="12.75">
      <c r="J1183" s="6"/>
    </row>
    <row r="1184" ht="12.75">
      <c r="J1184" s="6"/>
    </row>
    <row r="1185" ht="12.75">
      <c r="J1185" s="6"/>
    </row>
    <row r="1186" ht="12.75">
      <c r="J1186" s="6"/>
    </row>
    <row r="1187" ht="12.75">
      <c r="J1187" s="6"/>
    </row>
    <row r="1188" ht="12.75">
      <c r="J1188" s="6"/>
    </row>
    <row r="1189" ht="12.75">
      <c r="J1189" s="6"/>
    </row>
    <row r="1190" ht="12.75">
      <c r="J1190" s="6"/>
    </row>
    <row r="1191" ht="12.75">
      <c r="J1191" s="6"/>
    </row>
    <row r="1192" ht="12.75">
      <c r="J1192" s="6"/>
    </row>
    <row r="1193" ht="12.75">
      <c r="J1193" s="6"/>
    </row>
    <row r="1194" ht="12.75">
      <c r="J1194" s="6"/>
    </row>
    <row r="1195" ht="12.75">
      <c r="J1195" s="6"/>
    </row>
    <row r="1196" ht="12.75">
      <c r="J1196" s="6"/>
    </row>
    <row r="1197" ht="12.75">
      <c r="J1197" s="6"/>
    </row>
    <row r="1198" ht="12.75">
      <c r="J1198" s="6"/>
    </row>
    <row r="1199" ht="12.75">
      <c r="J1199" s="6"/>
    </row>
    <row r="1200" ht="12.75">
      <c r="J1200" s="6"/>
    </row>
    <row r="1201" ht="12.75">
      <c r="J1201" s="6"/>
    </row>
    <row r="1202" ht="12.75">
      <c r="J1202" s="6"/>
    </row>
    <row r="1203" ht="12.75">
      <c r="J1203" s="6"/>
    </row>
    <row r="1204" ht="12.75">
      <c r="J1204" s="6"/>
    </row>
    <row r="1205" ht="12.75">
      <c r="J1205" s="6"/>
    </row>
    <row r="1206" ht="12.75">
      <c r="J1206" s="6"/>
    </row>
    <row r="1207" ht="12.75">
      <c r="J1207" s="6"/>
    </row>
    <row r="1208" ht="12.75">
      <c r="J1208" s="6"/>
    </row>
    <row r="1209" ht="12.75">
      <c r="J1209" s="6"/>
    </row>
    <row r="1210" ht="12.75">
      <c r="J1210" s="6"/>
    </row>
    <row r="1211" ht="12.75">
      <c r="J1211" s="6"/>
    </row>
    <row r="1212" ht="12.75">
      <c r="J1212" s="6"/>
    </row>
    <row r="1213" ht="12.75">
      <c r="J1213" s="6"/>
    </row>
    <row r="1214" ht="12.75">
      <c r="J1214" s="6"/>
    </row>
    <row r="1215" ht="12.75">
      <c r="J1215" s="6"/>
    </row>
    <row r="1216" ht="12.75">
      <c r="J1216" s="6"/>
    </row>
    <row r="1217" ht="12.75">
      <c r="J1217" s="6"/>
    </row>
    <row r="1218" ht="12.75">
      <c r="J1218" s="6"/>
    </row>
    <row r="1219" ht="12.75">
      <c r="J1219" s="6"/>
    </row>
    <row r="1220" ht="12.75">
      <c r="J1220" s="6"/>
    </row>
    <row r="1221" ht="12.75">
      <c r="J1221" s="6"/>
    </row>
    <row r="1222" ht="12.75">
      <c r="J1222" s="6"/>
    </row>
    <row r="1223" ht="12.75">
      <c r="J1223" s="6"/>
    </row>
    <row r="1224" ht="12.75">
      <c r="J1224" s="6"/>
    </row>
    <row r="1225" ht="12.75">
      <c r="J1225" s="6"/>
    </row>
    <row r="1226" ht="12.75">
      <c r="J1226" s="6"/>
    </row>
    <row r="1227" ht="12.75">
      <c r="J1227" s="6"/>
    </row>
    <row r="1228" ht="12.75">
      <c r="J1228" s="6"/>
    </row>
    <row r="1229" ht="12.75">
      <c r="J1229" s="6"/>
    </row>
    <row r="1230" ht="12.75">
      <c r="J1230" s="6"/>
    </row>
    <row r="1231" ht="12.75">
      <c r="J1231" s="6"/>
    </row>
    <row r="1232" ht="12.75">
      <c r="J1232" s="6"/>
    </row>
    <row r="1233" ht="12.75">
      <c r="J1233" s="6"/>
    </row>
    <row r="1234" ht="12.75">
      <c r="J1234" s="6"/>
    </row>
    <row r="1235" ht="12.75">
      <c r="J1235" s="6"/>
    </row>
    <row r="1236" ht="12.75">
      <c r="J1236" s="6"/>
    </row>
    <row r="1237" ht="12.75">
      <c r="J1237" s="6"/>
    </row>
    <row r="1238" ht="12.75">
      <c r="J1238" s="6"/>
    </row>
    <row r="1239" ht="12.75">
      <c r="J1239" s="6"/>
    </row>
    <row r="1240" ht="12.75">
      <c r="J1240" s="6"/>
    </row>
    <row r="1241" ht="12.75">
      <c r="J1241" s="6"/>
    </row>
    <row r="1242" ht="12.75">
      <c r="J1242" s="6"/>
    </row>
    <row r="1243" ht="12.75">
      <c r="J1243" s="6"/>
    </row>
    <row r="1244" ht="12.75">
      <c r="J1244" s="6"/>
    </row>
    <row r="1245" ht="12.75">
      <c r="J1245" s="6"/>
    </row>
    <row r="1246" ht="12.75">
      <c r="J1246" s="6"/>
    </row>
    <row r="1247" ht="12.75">
      <c r="J1247" s="6"/>
    </row>
    <row r="1248" ht="12.75">
      <c r="J1248" s="6"/>
    </row>
    <row r="1249" ht="12.75">
      <c r="J1249" s="6"/>
    </row>
    <row r="1250" ht="12.75">
      <c r="J1250" s="6"/>
    </row>
    <row r="1251" ht="12.75">
      <c r="J1251" s="6"/>
    </row>
    <row r="1252" ht="12.75">
      <c r="J1252" s="6"/>
    </row>
    <row r="1253" ht="12.75">
      <c r="J1253" s="6"/>
    </row>
    <row r="1254" ht="12.75">
      <c r="J1254" s="6"/>
    </row>
    <row r="1255" ht="12.75">
      <c r="J1255" s="6"/>
    </row>
    <row r="1256" ht="12.75">
      <c r="J1256" s="6"/>
    </row>
    <row r="1257" ht="12.75">
      <c r="J1257" s="6"/>
    </row>
    <row r="1258" ht="12.75">
      <c r="J1258" s="6"/>
    </row>
    <row r="1259" ht="12.75">
      <c r="J1259" s="6"/>
    </row>
    <row r="1260" ht="12.75">
      <c r="J1260" s="6"/>
    </row>
    <row r="1261" ht="12.75">
      <c r="J1261" s="6"/>
    </row>
    <row r="1262" ht="12.75">
      <c r="J1262" s="6"/>
    </row>
    <row r="1263" ht="12.75">
      <c r="J1263" s="6"/>
    </row>
    <row r="1264" ht="12.75">
      <c r="J1264" s="6"/>
    </row>
    <row r="1265" ht="12.75">
      <c r="J1265" s="6"/>
    </row>
    <row r="1266" ht="12.75">
      <c r="J1266" s="6"/>
    </row>
    <row r="1267" ht="12.75">
      <c r="J1267" s="6"/>
    </row>
    <row r="1268" ht="12.75">
      <c r="J1268" s="6"/>
    </row>
    <row r="1269" ht="12.75">
      <c r="J1269" s="6"/>
    </row>
    <row r="1270" ht="12.75">
      <c r="J1270" s="6"/>
    </row>
    <row r="1271" ht="12.75">
      <c r="J1271" s="6"/>
    </row>
    <row r="1272" ht="12.75">
      <c r="J1272" s="6"/>
    </row>
    <row r="1273" ht="12.75">
      <c r="J1273" s="6"/>
    </row>
    <row r="1274" ht="12.75">
      <c r="J1274" s="6"/>
    </row>
    <row r="1275" ht="12.75">
      <c r="J1275" s="6"/>
    </row>
    <row r="1276" ht="12.75">
      <c r="J1276" s="6"/>
    </row>
    <row r="1277" ht="12.75">
      <c r="J1277" s="6"/>
    </row>
    <row r="1278" ht="12.75">
      <c r="J1278" s="6"/>
    </row>
    <row r="1279" ht="12.75">
      <c r="J1279" s="6"/>
    </row>
    <row r="1280" ht="12.75">
      <c r="J1280" s="6"/>
    </row>
    <row r="1281" ht="12.75">
      <c r="J1281" s="6"/>
    </row>
    <row r="1282" ht="12.75">
      <c r="J1282" s="6"/>
    </row>
    <row r="1283" ht="12.75">
      <c r="J1283" s="6"/>
    </row>
    <row r="1284" ht="12.75">
      <c r="J1284" s="6"/>
    </row>
    <row r="1285" ht="12.75">
      <c r="J1285" s="6"/>
    </row>
    <row r="1286" ht="12.75">
      <c r="J1286" s="6"/>
    </row>
    <row r="1287" ht="12.75">
      <c r="J1287" s="6"/>
    </row>
    <row r="1288" ht="12.75">
      <c r="J1288" s="6"/>
    </row>
    <row r="1289" ht="12.75">
      <c r="J1289" s="6"/>
    </row>
    <row r="1290" ht="12.75">
      <c r="J1290" s="6"/>
    </row>
    <row r="1291" ht="12.75">
      <c r="J1291" s="6"/>
    </row>
    <row r="1292" ht="12.75">
      <c r="J1292" s="6"/>
    </row>
    <row r="1293" ht="12.75">
      <c r="J1293" s="6"/>
    </row>
    <row r="1294" ht="12.75">
      <c r="J1294" s="6"/>
    </row>
    <row r="1295" ht="12.75">
      <c r="J1295" s="6"/>
    </row>
    <row r="1296" ht="12.75">
      <c r="J1296" s="6"/>
    </row>
    <row r="1297" ht="12.75">
      <c r="J1297" s="6"/>
    </row>
    <row r="1298" ht="12.75">
      <c r="J1298" s="6"/>
    </row>
    <row r="1299" ht="12.75">
      <c r="J1299" s="6"/>
    </row>
    <row r="1300" ht="12.75">
      <c r="J1300" s="6"/>
    </row>
    <row r="1301" ht="12.75">
      <c r="J1301" s="6"/>
    </row>
    <row r="1302" ht="12.75">
      <c r="J1302" s="6"/>
    </row>
    <row r="1303" ht="12.75">
      <c r="J1303" s="6"/>
    </row>
    <row r="1304" ht="12.75">
      <c r="J1304" s="6"/>
    </row>
    <row r="1305" ht="12.75">
      <c r="J1305" s="6"/>
    </row>
    <row r="1306" ht="12.75">
      <c r="J1306" s="6"/>
    </row>
    <row r="1307" ht="12.75">
      <c r="J1307" s="6"/>
    </row>
    <row r="1308" ht="12.75">
      <c r="J1308" s="6"/>
    </row>
    <row r="1309" ht="12.75">
      <c r="J1309" s="6"/>
    </row>
    <row r="1310" ht="12.75">
      <c r="J1310" s="6"/>
    </row>
    <row r="1311" ht="12.75">
      <c r="J1311" s="6"/>
    </row>
  </sheetData>
  <sheetProtection/>
  <mergeCells count="48">
    <mergeCell ref="A24:A29"/>
    <mergeCell ref="A30:A35"/>
    <mergeCell ref="A36:A41"/>
    <mergeCell ref="A48:A53"/>
    <mergeCell ref="E48:E53"/>
    <mergeCell ref="F48:F53"/>
    <mergeCell ref="G48:G53"/>
    <mergeCell ref="J12:J17"/>
    <mergeCell ref="H48:H53"/>
    <mergeCell ref="J48:J53"/>
    <mergeCell ref="E6:G6"/>
    <mergeCell ref="A1:J1"/>
    <mergeCell ref="A2:J2"/>
    <mergeCell ref="A4:J4"/>
    <mergeCell ref="A18:A23"/>
    <mergeCell ref="H18:H23"/>
    <mergeCell ref="H12:H17"/>
    <mergeCell ref="A5:J5"/>
    <mergeCell ref="A12:A17"/>
    <mergeCell ref="F12:F17"/>
    <mergeCell ref="A7:J7"/>
    <mergeCell ref="J42:J47"/>
    <mergeCell ref="A42:A47"/>
    <mergeCell ref="G30:G35"/>
    <mergeCell ref="G42:G47"/>
    <mergeCell ref="H42:H47"/>
    <mergeCell ref="H30:H35"/>
    <mergeCell ref="E36:E41"/>
    <mergeCell ref="G36:G41"/>
    <mergeCell ref="G12:G17"/>
    <mergeCell ref="E42:E47"/>
    <mergeCell ref="F42:F47"/>
    <mergeCell ref="E30:E35"/>
    <mergeCell ref="F30:F35"/>
    <mergeCell ref="E12:E17"/>
    <mergeCell ref="E18:E23"/>
    <mergeCell ref="F18:F23"/>
    <mergeCell ref="E24:E29"/>
    <mergeCell ref="F24:F29"/>
    <mergeCell ref="H36:H41"/>
    <mergeCell ref="F36:F41"/>
    <mergeCell ref="J24:J29"/>
    <mergeCell ref="J18:J23"/>
    <mergeCell ref="G18:G23"/>
    <mergeCell ref="H24:H29"/>
    <mergeCell ref="G24:G29"/>
    <mergeCell ref="J36:J41"/>
    <mergeCell ref="J30:J35"/>
  </mergeCells>
  <printOptions horizontalCentered="1"/>
  <pageMargins left="0.3937007874015748" right="0.3937007874015748" top="0.3937007874015748" bottom="0.2362204724409449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EXTREME</dc:creator>
  <cp:keywords/>
  <dc:description/>
  <cp:lastModifiedBy>Jakov</cp:lastModifiedBy>
  <cp:lastPrinted>2014-05-23T06:08:25Z</cp:lastPrinted>
  <dcterms:created xsi:type="dcterms:W3CDTF">2007-02-06T17:53:13Z</dcterms:created>
  <dcterms:modified xsi:type="dcterms:W3CDTF">2014-05-23T06:08:31Z</dcterms:modified>
  <cp:category/>
  <cp:version/>
  <cp:contentType/>
  <cp:contentStatus/>
</cp:coreProperties>
</file>