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30" windowWidth="9420" windowHeight="11130" activeTab="1"/>
  </bookViews>
  <sheets>
    <sheet name="Звязки  (молодші)" sheetId="1" r:id="rId1"/>
    <sheet name="Звязки (середні) " sheetId="2" r:id="rId2"/>
  </sheets>
  <definedNames>
    <definedName name="_xlnm._FilterDatabase" localSheetId="0" hidden="1">'Звязки  (молодші)'!$A$6:$T$27</definedName>
    <definedName name="_xlnm._FilterDatabase" localSheetId="1" hidden="1">'Звязки (середні) '!$A$6:$T$49</definedName>
  </definedNames>
  <calcPr fullCalcOnLoad="1"/>
</workbook>
</file>

<file path=xl/sharedStrings.xml><?xml version="1.0" encoding="utf-8"?>
<sst xmlns="http://schemas.openxmlformats.org/spreadsheetml/2006/main" count="301" uniqueCount="116">
  <si>
    <t>№</t>
  </si>
  <si>
    <t>Команда</t>
  </si>
  <si>
    <t>загальний час</t>
  </si>
  <si>
    <t>група</t>
  </si>
  <si>
    <t>штрафний час</t>
  </si>
  <si>
    <t>час проходження</t>
  </si>
  <si>
    <t>підйом по скелі (штраф)</t>
  </si>
  <si>
    <t>навісна переправа (штраф)</t>
  </si>
  <si>
    <t>переправа  по колоді (штраф)</t>
  </si>
  <si>
    <t>сумма балів штрафу</t>
  </si>
  <si>
    <t>тренер</t>
  </si>
  <si>
    <t>Сумма</t>
  </si>
  <si>
    <t>І клас</t>
  </si>
  <si>
    <t>СТК "Едельвейс"</t>
  </si>
  <si>
    <t>Калінін Євгеній Геннадійович</t>
  </si>
  <si>
    <t>Токмацький відділ КЗ "Центр туризму" ЗОР</t>
  </si>
  <si>
    <t>Акимов Костянтин Миколайович</t>
  </si>
  <si>
    <t>Волошенюк Віктор Митрофанович</t>
  </si>
  <si>
    <t>Обласні змагання з техніки пішохідного туризму серед учнівської молоді у приміщеннях</t>
  </si>
  <si>
    <t xml:space="preserve">Рекорд </t>
  </si>
  <si>
    <t>Місецька Олександра Сергіївна</t>
  </si>
  <si>
    <t>Бебешко Світлана Яківна</t>
  </si>
  <si>
    <t>БДЮТ/НВО № 1 "Таврія"</t>
  </si>
  <si>
    <t>Олексіївська ЗОШ</t>
  </si>
  <si>
    <t>Приморський відділ КЗ "Центр туризму" ЗОР</t>
  </si>
  <si>
    <t>Микалюк Світлана Миколаївна</t>
  </si>
  <si>
    <t>Звязка</t>
  </si>
  <si>
    <t>Лазаренко Анастасія Юріївна</t>
  </si>
  <si>
    <t>Смуга перешкод (зв’язки)</t>
  </si>
  <si>
    <t>Мартьянов Владислав Олександрович</t>
  </si>
  <si>
    <t>Кулепов  Євген Олександрович</t>
  </si>
  <si>
    <t>БДЮТ</t>
  </si>
  <si>
    <t>Степанов Олександр Васильович</t>
  </si>
  <si>
    <t>Рогатіна Яна Олександрівна</t>
  </si>
  <si>
    <t>КЗ "Центр туризму" ЗОР при Вільнянській гімназії "Світоч"</t>
  </si>
  <si>
    <t>Мадагаскар</t>
  </si>
  <si>
    <t>КПНЗ "Центр ДЮТТ" ВРР ЗО</t>
  </si>
  <si>
    <t>КЗ "Запорізька загальноосвітня школа-інтернат І-ІІІ ступенів №4" ЗОР</t>
  </si>
  <si>
    <t>Оношко Андрій Олександрович</t>
  </si>
  <si>
    <t>27-29 січня 2017 р.</t>
  </si>
  <si>
    <t>Іванікова Оксана Анатоліївна</t>
  </si>
  <si>
    <t>"Фенікс1" гімназія № 25 /КЗ "Центр туризму" ЗОР</t>
  </si>
  <si>
    <t>Ігнатов Олександр Влодимирович</t>
  </si>
  <si>
    <t>Решетняк Людмила Володимирівна</t>
  </si>
  <si>
    <t>ЦТКТУМ-Волошенюк</t>
  </si>
  <si>
    <t>ЦТКТУМ-Ігнатов</t>
  </si>
  <si>
    <t>ЦТКТУМ- Акімов</t>
  </si>
  <si>
    <t>маятник (штраф)</t>
  </si>
  <si>
    <t>серед</t>
  </si>
  <si>
    <t>спуск по схилу (штраф)</t>
  </si>
  <si>
    <t>Павленко Валерія Жовніренко Дмитро</t>
  </si>
  <si>
    <t>Пересумко Олександра       Гусар Анастасія</t>
  </si>
  <si>
    <t>мл</t>
  </si>
  <si>
    <t>зм</t>
  </si>
  <si>
    <t xml:space="preserve">Балашова Тетяна  Довженко Ігнат </t>
  </si>
  <si>
    <t xml:space="preserve">Карпенко Данило  Полєщук Даніїл </t>
  </si>
  <si>
    <t>Шиметенко Стас Бажан Ніколь</t>
  </si>
  <si>
    <t>Міщенко Данило Матевощук Федір</t>
  </si>
  <si>
    <t>Доля Анастасія  Єсипова Світлана</t>
  </si>
  <si>
    <t>Побєдаш Данило Тисленко Дмитро</t>
  </si>
  <si>
    <t>Сотнікова Аріна  Побєдаш Валентина</t>
  </si>
  <si>
    <t>Рябкова Дарья  Литвиненко Вікторія</t>
  </si>
  <si>
    <t>Козоріз Валерій  Гаврада Єгор</t>
  </si>
  <si>
    <t>Гавриленко Дарина Дзик Олександра</t>
  </si>
  <si>
    <t>Попович Ольга  Сілаєва Лада</t>
  </si>
  <si>
    <t>Макаренко Влад  Рибак Богдан</t>
  </si>
  <si>
    <t>Верлата Елеонора Кокітько Владислав</t>
  </si>
  <si>
    <t>чол</t>
  </si>
  <si>
    <t xml:space="preserve"> Сторожук Рустам Кравченко Микола</t>
  </si>
  <si>
    <t xml:space="preserve"> ЕЦТКС-Місецька</t>
  </si>
  <si>
    <t xml:space="preserve"> ЕЦТКС-Кулепов</t>
  </si>
  <si>
    <t>Івницька Катерина Авекін Сергій</t>
  </si>
  <si>
    <t>Атанасій Марія   Саха Нікіта</t>
  </si>
  <si>
    <t>Мадудін Нікіта        Штанкевич Сергій</t>
  </si>
  <si>
    <t>Кулакова Юлія        Семенюк Руслан</t>
  </si>
  <si>
    <t>Гриб Богдан          Глущенко Роман</t>
  </si>
  <si>
    <t>Дігтярь Олександра  Ахріменко Каріна</t>
  </si>
  <si>
    <t>Варюхін Дмитро      Поліщук Олександр</t>
  </si>
  <si>
    <t>Хижняк Артем      Воробйов Іван</t>
  </si>
  <si>
    <t>Толкачов Максим   Медведєва Настя</t>
  </si>
  <si>
    <t>Квашина Діана   Костенко Єлизавета</t>
  </si>
  <si>
    <t>Котеньова Росіна   Зибін Кирил</t>
  </si>
  <si>
    <t>Більмацька спеціалізована загальноосвітня школа І-ІІІ ст. "Інтелект"/КЗ "Центр туризму" ЗОР</t>
  </si>
  <si>
    <t>Шепель Анастасія Тутік Іван</t>
  </si>
  <si>
    <t>Максименко Андрій Савко Юлія</t>
  </si>
  <si>
    <t>Костік Олександр   Москаленко Стас</t>
  </si>
  <si>
    <t>Степанова Олена Вікторівна</t>
  </si>
  <si>
    <t>Карпова Вероніка    Винник Надія</t>
  </si>
  <si>
    <t>Данилюк Тетяна Володимирівна</t>
  </si>
  <si>
    <t>Пейчев Михайло    Степанов Ян</t>
  </si>
  <si>
    <t>Шпоніс Ірина         Рибаков Ростислав</t>
  </si>
  <si>
    <t>Маурін Олексій     Єрмолаєва Варвара</t>
  </si>
  <si>
    <t>Пузанова Анна       Гудзь Жанна</t>
  </si>
  <si>
    <t>Бичко Наталія       Шепель Олег</t>
  </si>
  <si>
    <t>Кириленко Юлія    Геря Олена</t>
  </si>
  <si>
    <t>Малимон Диана     Матеващук Федір</t>
  </si>
  <si>
    <t>ВК</t>
  </si>
  <si>
    <t>Решетник Іван        Яременко Клим</t>
  </si>
  <si>
    <t>Нікіфоренко Сергій Гур'янова Оксана</t>
  </si>
  <si>
    <r>
      <t xml:space="preserve">Бєгашов Макарій     </t>
    </r>
    <r>
      <rPr>
        <sz val="10"/>
        <rFont val="Arial Cyr"/>
        <family val="0"/>
      </rPr>
      <t>Карауланова Августина</t>
    </r>
  </si>
  <si>
    <t>І</t>
  </si>
  <si>
    <t>ІІ</t>
  </si>
  <si>
    <t>ІІІ</t>
  </si>
  <si>
    <t>Саєнко Володимир Заярська Наталія</t>
  </si>
  <si>
    <t>Демченко Антон Тіцька Ірина</t>
  </si>
  <si>
    <t>Кульченко Ярослав Дахно Артем</t>
  </si>
  <si>
    <t>Федорова Дар,я   Заліська Дар,я</t>
  </si>
  <si>
    <t>Білан Олег Іванович</t>
  </si>
  <si>
    <t>Липосавицька Яна Коваленко Андрій</t>
  </si>
  <si>
    <t>Дорошенко Вікторія Сингур Микола</t>
  </si>
  <si>
    <t>середні</t>
  </si>
  <si>
    <t>чоловічі</t>
  </si>
  <si>
    <t>Заярський Олександр Васильович</t>
  </si>
  <si>
    <t>місце команди</t>
  </si>
  <si>
    <t>місце зв’язки</t>
  </si>
  <si>
    <t>молодші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</si>
</sst>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h:mm:ss;@"/>
  </numFmts>
  <fonts count="14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sz val="11"/>
      <name val="Arial Cyr"/>
      <family val="0"/>
    </font>
    <font>
      <sz val="11"/>
      <name val="Arial CYR"/>
      <family val="0"/>
    </font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2"/>
      <color indexed="10"/>
      <name val="Arial Cyr"/>
      <family val="0"/>
    </font>
    <font>
      <b/>
      <sz val="10"/>
      <name val="Arial Cyr"/>
      <family val="0"/>
    </font>
    <font>
      <b/>
      <sz val="14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21" fontId="0" fillId="0" borderId="0" xfId="0" applyNumberFormat="1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vertical="center"/>
    </xf>
    <xf numFmtId="21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64" fontId="0" fillId="0" borderId="3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1" fontId="0" fillId="0" borderId="2" xfId="0" applyNumberForma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6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1" fontId="0" fillId="0" borderId="0" xfId="0" applyNumberForma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21" fontId="0" fillId="0" borderId="7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0" fillId="0" borderId="9" xfId="0" applyNumberForma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1" fontId="0" fillId="0" borderId="3" xfId="0" applyNumberForma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10" xfId="0" applyFill="1" applyBorder="1" applyAlignment="1">
      <alignment horizontal="center" vertical="center"/>
    </xf>
    <xf numFmtId="21" fontId="0" fillId="0" borderId="10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21" fontId="0" fillId="0" borderId="8" xfId="0" applyNumberForma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6" fillId="0" borderId="5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0" fillId="0" borderId="11" xfId="0" applyFill="1" applyBorder="1" applyAlignment="1">
      <alignment horizontal="center" vertical="center"/>
    </xf>
    <xf numFmtId="0" fontId="6" fillId="0" borderId="13" xfId="0" applyFont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164" fontId="0" fillId="2" borderId="1" xfId="0" applyNumberForma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1" fontId="0" fillId="0" borderId="11" xfId="0" applyNumberFormat="1" applyFill="1" applyBorder="1" applyAlignment="1">
      <alignment horizontal="center" vertical="center"/>
    </xf>
    <xf numFmtId="0" fontId="6" fillId="3" borderId="7" xfId="0" applyFont="1" applyFill="1" applyBorder="1" applyAlignment="1">
      <alignment vertical="top" wrapText="1"/>
    </xf>
    <xf numFmtId="0" fontId="7" fillId="3" borderId="7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21" fontId="0" fillId="3" borderId="7" xfId="0" applyNumberFormat="1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6" fillId="0" borderId="14" xfId="0" applyFont="1" applyBorder="1" applyAlignment="1">
      <alignment vertical="top" wrapText="1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view="pageBreakPreview" zoomScaleSheetLayoutView="100" workbookViewId="0" topLeftCell="A25">
      <selection activeCell="U1" sqref="U1:AD16384"/>
    </sheetView>
  </sheetViews>
  <sheetFormatPr defaultColWidth="9.00390625" defaultRowHeight="12.75"/>
  <cols>
    <col min="1" max="1" width="4.75390625" style="0" customWidth="1"/>
    <col min="2" max="2" width="20.125" style="22" customWidth="1"/>
    <col min="3" max="3" width="17.25390625" style="2" customWidth="1"/>
    <col min="4" max="4" width="13.625" style="0" customWidth="1"/>
    <col min="5" max="6" width="5.125" style="0" customWidth="1"/>
    <col min="7" max="7" width="6.25390625" style="0" customWidth="1"/>
    <col min="8" max="8" width="6.875" style="0" customWidth="1"/>
    <col min="9" max="9" width="6.625" style="0" customWidth="1"/>
    <col min="10" max="10" width="7.25390625" style="0" customWidth="1"/>
    <col min="11" max="11" width="7.375" style="0" customWidth="1"/>
    <col min="12" max="12" width="7.125" style="0" customWidth="1"/>
    <col min="13" max="13" width="8.125" style="0" customWidth="1"/>
    <col min="14" max="15" width="7.875" style="0" customWidth="1"/>
    <col min="16" max="16" width="8.75390625" style="0" customWidth="1"/>
    <col min="17" max="17" width="7.375" style="0" customWidth="1"/>
    <col min="18" max="18" width="7.75390625" style="0" customWidth="1"/>
  </cols>
  <sheetData>
    <row r="1" ht="15">
      <c r="H1" s="3" t="s">
        <v>18</v>
      </c>
    </row>
    <row r="2" spans="1:20" ht="43.5" customHeight="1">
      <c r="A2" s="6"/>
      <c r="B2" s="23"/>
      <c r="C2" s="13"/>
      <c r="D2" s="6"/>
      <c r="E2" s="6"/>
      <c r="F2" s="6"/>
      <c r="G2" s="6"/>
      <c r="H2" s="12" t="s">
        <v>28</v>
      </c>
      <c r="I2" s="6"/>
      <c r="J2" s="13"/>
      <c r="K2" s="13" t="s">
        <v>111</v>
      </c>
      <c r="L2" s="6"/>
      <c r="M2" s="6"/>
      <c r="N2" s="6"/>
      <c r="O2" s="6"/>
      <c r="P2" s="6"/>
      <c r="Q2" s="6"/>
      <c r="R2" s="6"/>
      <c r="S2" s="6"/>
      <c r="T2" s="6"/>
    </row>
    <row r="3" spans="1:20" ht="16.5" customHeight="1">
      <c r="A3" s="6"/>
      <c r="B3" s="23"/>
      <c r="C3" s="13"/>
      <c r="D3" s="6"/>
      <c r="E3" s="6"/>
      <c r="F3" s="6"/>
      <c r="G3" s="6"/>
      <c r="H3" s="12"/>
      <c r="I3" s="6"/>
      <c r="J3" s="13"/>
      <c r="K3" s="6"/>
      <c r="L3" s="6"/>
      <c r="M3" s="6"/>
      <c r="N3" s="6"/>
      <c r="O3" s="16" t="s">
        <v>12</v>
      </c>
      <c r="Q3" s="6"/>
      <c r="R3" s="6"/>
      <c r="S3" s="6"/>
      <c r="T3" s="6"/>
    </row>
    <row r="4" spans="1:20" ht="16.5" customHeight="1">
      <c r="A4" s="6"/>
      <c r="B4" s="23"/>
      <c r="C4" s="13"/>
      <c r="D4" s="6"/>
      <c r="E4" s="6"/>
      <c r="F4" s="6"/>
      <c r="G4" s="6"/>
      <c r="H4" s="3" t="s">
        <v>39</v>
      </c>
      <c r="I4" s="6"/>
      <c r="J4" s="13"/>
      <c r="K4" s="6"/>
      <c r="L4" s="6"/>
      <c r="M4" s="6"/>
      <c r="N4" s="16" t="s">
        <v>115</v>
      </c>
      <c r="O4" s="6"/>
      <c r="P4" s="6"/>
      <c r="Q4" s="6"/>
      <c r="R4" s="6"/>
      <c r="S4" s="6"/>
      <c r="T4" s="6"/>
    </row>
    <row r="5" spans="1:20" ht="13.5" customHeight="1">
      <c r="A5" s="6"/>
      <c r="B5" s="23"/>
      <c r="C5" s="13"/>
      <c r="D5" s="6"/>
      <c r="E5" s="6"/>
      <c r="F5" s="6"/>
      <c r="G5" s="6"/>
      <c r="H5" s="12"/>
      <c r="I5" s="6"/>
      <c r="J5" s="13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s="1" customFormat="1" ht="56.25">
      <c r="A6" s="80" t="s">
        <v>0</v>
      </c>
      <c r="B6" s="20" t="s">
        <v>26</v>
      </c>
      <c r="C6" s="5" t="s">
        <v>1</v>
      </c>
      <c r="D6" s="5" t="s">
        <v>10</v>
      </c>
      <c r="E6" s="10" t="s">
        <v>3</v>
      </c>
      <c r="F6" s="10"/>
      <c r="G6" s="10" t="s">
        <v>47</v>
      </c>
      <c r="H6" s="10" t="s">
        <v>8</v>
      </c>
      <c r="I6" s="10" t="s">
        <v>7</v>
      </c>
      <c r="J6" s="10" t="s">
        <v>6</v>
      </c>
      <c r="K6" s="10" t="s">
        <v>49</v>
      </c>
      <c r="L6" s="10" t="s">
        <v>9</v>
      </c>
      <c r="M6" s="10" t="s">
        <v>4</v>
      </c>
      <c r="N6" s="10" t="s">
        <v>5</v>
      </c>
      <c r="O6" s="10" t="s">
        <v>2</v>
      </c>
      <c r="P6" s="10" t="s">
        <v>11</v>
      </c>
      <c r="Q6" s="10" t="s">
        <v>113</v>
      </c>
      <c r="R6" s="5" t="s">
        <v>114</v>
      </c>
      <c r="S6" s="11"/>
      <c r="T6" s="11"/>
    </row>
    <row r="7" spans="1:20" ht="42.75" customHeight="1">
      <c r="A7" s="74">
        <v>1</v>
      </c>
      <c r="B7" s="75" t="s">
        <v>50</v>
      </c>
      <c r="C7" s="32" t="s">
        <v>15</v>
      </c>
      <c r="D7" s="28" t="s">
        <v>14</v>
      </c>
      <c r="E7" s="19" t="s">
        <v>52</v>
      </c>
      <c r="F7" s="19" t="s">
        <v>53</v>
      </c>
      <c r="G7" s="19">
        <v>0</v>
      </c>
      <c r="H7" s="19">
        <v>12</v>
      </c>
      <c r="I7" s="19">
        <v>0</v>
      </c>
      <c r="J7" s="19">
        <v>0</v>
      </c>
      <c r="K7" s="19">
        <v>4</v>
      </c>
      <c r="L7" s="19">
        <f aca="true" t="shared" si="0" ref="L7:L23">SUBTOTAL(9,F7:K7)</f>
        <v>16</v>
      </c>
      <c r="M7" s="8">
        <f aca="true" t="shared" si="1" ref="M7:M28">L7*$T$7</f>
        <v>0.0037037037037037034</v>
      </c>
      <c r="N7" s="34">
        <v>0.008865740740740742</v>
      </c>
      <c r="O7" s="9">
        <f aca="true" t="shared" si="2" ref="O7:O28">M7+N7</f>
        <v>0.012569444444444446</v>
      </c>
      <c r="P7" s="86">
        <f>O7+O9</f>
        <v>0.049374999999999995</v>
      </c>
      <c r="Q7" s="100">
        <v>9</v>
      </c>
      <c r="R7" s="2">
        <v>10</v>
      </c>
      <c r="S7" s="2"/>
      <c r="T7" s="34">
        <v>0.00023148148148148146</v>
      </c>
    </row>
    <row r="8" spans="1:20" ht="42.75" customHeight="1">
      <c r="A8" s="82"/>
      <c r="B8" s="75" t="s">
        <v>71</v>
      </c>
      <c r="C8" s="32" t="s">
        <v>15</v>
      </c>
      <c r="D8" s="28" t="s">
        <v>14</v>
      </c>
      <c r="E8" s="19" t="s">
        <v>52</v>
      </c>
      <c r="F8" s="19" t="s">
        <v>53</v>
      </c>
      <c r="G8" s="7"/>
      <c r="H8" s="7"/>
      <c r="I8" s="7"/>
      <c r="J8" s="7"/>
      <c r="K8" s="7"/>
      <c r="L8" s="19">
        <f t="shared" si="0"/>
        <v>0</v>
      </c>
      <c r="M8" s="8">
        <f t="shared" si="1"/>
        <v>0</v>
      </c>
      <c r="N8" s="2"/>
      <c r="O8" s="9">
        <f t="shared" si="2"/>
        <v>0</v>
      </c>
      <c r="P8" s="9"/>
      <c r="Q8" s="100"/>
      <c r="R8" s="2"/>
      <c r="S8" s="2"/>
      <c r="T8" s="34"/>
    </row>
    <row r="9" spans="1:20" ht="45.75" customHeight="1" thickBot="1">
      <c r="A9" s="14"/>
      <c r="B9" s="73" t="s">
        <v>51</v>
      </c>
      <c r="C9" s="40" t="s">
        <v>15</v>
      </c>
      <c r="D9" s="41" t="s">
        <v>14</v>
      </c>
      <c r="E9" s="42" t="s">
        <v>52</v>
      </c>
      <c r="F9" s="42" t="s">
        <v>53</v>
      </c>
      <c r="G9" s="39">
        <v>0</v>
      </c>
      <c r="H9" s="39">
        <v>9</v>
      </c>
      <c r="I9" s="39">
        <v>9</v>
      </c>
      <c r="J9" s="39">
        <v>21</v>
      </c>
      <c r="K9" s="39">
        <v>60</v>
      </c>
      <c r="L9" s="42">
        <f t="shared" si="0"/>
        <v>99</v>
      </c>
      <c r="M9" s="43">
        <f t="shared" si="1"/>
        <v>0.022916666666666665</v>
      </c>
      <c r="N9" s="43">
        <v>0.013888888888888888</v>
      </c>
      <c r="O9" s="44">
        <f t="shared" si="2"/>
        <v>0.03680555555555555</v>
      </c>
      <c r="P9" s="44"/>
      <c r="Q9" s="101"/>
      <c r="R9" s="2">
        <v>13</v>
      </c>
      <c r="S9" s="2"/>
      <c r="T9" s="34"/>
    </row>
    <row r="10" spans="1:20" ht="45.75" customHeight="1">
      <c r="A10" s="74">
        <v>2</v>
      </c>
      <c r="B10" s="72" t="s">
        <v>61</v>
      </c>
      <c r="C10" s="36" t="s">
        <v>44</v>
      </c>
      <c r="D10" s="37" t="s">
        <v>17</v>
      </c>
      <c r="E10" s="38" t="s">
        <v>52</v>
      </c>
      <c r="F10" s="38" t="s">
        <v>53</v>
      </c>
      <c r="G10" s="14">
        <v>0</v>
      </c>
      <c r="H10" s="14">
        <v>3</v>
      </c>
      <c r="I10" s="14">
        <v>0</v>
      </c>
      <c r="J10" s="14">
        <v>0</v>
      </c>
      <c r="K10" s="14">
        <v>0</v>
      </c>
      <c r="L10" s="38">
        <f t="shared" si="0"/>
        <v>3</v>
      </c>
      <c r="M10" s="21">
        <f t="shared" si="1"/>
        <v>0.0006944444444444444</v>
      </c>
      <c r="N10" s="21">
        <v>0.00568287037037037</v>
      </c>
      <c r="O10" s="15">
        <f t="shared" si="2"/>
        <v>0.006377314814814815</v>
      </c>
      <c r="P10" s="31">
        <f>O10+O11</f>
        <v>0.03167824074074074</v>
      </c>
      <c r="Q10" s="102">
        <v>7</v>
      </c>
      <c r="R10" s="112" t="s">
        <v>102</v>
      </c>
      <c r="S10" s="2"/>
      <c r="T10" s="2"/>
    </row>
    <row r="11" spans="1:20" ht="44.25" customHeight="1" thickBot="1">
      <c r="A11" s="14"/>
      <c r="B11" s="73" t="s">
        <v>62</v>
      </c>
      <c r="C11" s="40" t="s">
        <v>44</v>
      </c>
      <c r="D11" s="41" t="s">
        <v>17</v>
      </c>
      <c r="E11" s="42" t="s">
        <v>52</v>
      </c>
      <c r="F11" s="42" t="s">
        <v>67</v>
      </c>
      <c r="G11" s="39">
        <v>0</v>
      </c>
      <c r="H11" s="39">
        <v>10</v>
      </c>
      <c r="I11" s="39">
        <v>0</v>
      </c>
      <c r="J11" s="39">
        <v>50</v>
      </c>
      <c r="K11" s="39">
        <v>5</v>
      </c>
      <c r="L11" s="42">
        <f t="shared" si="0"/>
        <v>65</v>
      </c>
      <c r="M11" s="43">
        <f t="shared" si="1"/>
        <v>0.015046296296296295</v>
      </c>
      <c r="N11" s="43">
        <v>0.01025462962962963</v>
      </c>
      <c r="O11" s="44">
        <f t="shared" si="2"/>
        <v>0.025300925925925925</v>
      </c>
      <c r="P11" s="44"/>
      <c r="Q11" s="101"/>
      <c r="R11" s="19">
        <v>6</v>
      </c>
      <c r="S11" s="2"/>
      <c r="T11" s="2"/>
    </row>
    <row r="12" spans="1:20" ht="37.5" customHeight="1">
      <c r="A12" s="74">
        <v>3</v>
      </c>
      <c r="B12" s="72" t="s">
        <v>63</v>
      </c>
      <c r="C12" s="36" t="s">
        <v>45</v>
      </c>
      <c r="D12" s="37" t="s">
        <v>42</v>
      </c>
      <c r="E12" s="38" t="s">
        <v>52</v>
      </c>
      <c r="F12" s="38" t="s">
        <v>53</v>
      </c>
      <c r="G12" s="14">
        <v>1</v>
      </c>
      <c r="H12" s="14">
        <v>0</v>
      </c>
      <c r="I12" s="14">
        <v>0</v>
      </c>
      <c r="J12" s="14">
        <v>0</v>
      </c>
      <c r="K12" s="14">
        <v>0</v>
      </c>
      <c r="L12" s="38">
        <f t="shared" si="0"/>
        <v>1</v>
      </c>
      <c r="M12" s="21">
        <f t="shared" si="1"/>
        <v>0.00023148148148148146</v>
      </c>
      <c r="N12" s="21">
        <v>0.009097222222222222</v>
      </c>
      <c r="O12" s="15">
        <f t="shared" si="2"/>
        <v>0.009328703703703704</v>
      </c>
      <c r="P12" s="31">
        <f>O12+O13</f>
        <v>0.023206018518518518</v>
      </c>
      <c r="Q12" s="102">
        <v>6</v>
      </c>
      <c r="R12" s="13">
        <v>8</v>
      </c>
      <c r="S12" s="13"/>
      <c r="T12" s="13"/>
    </row>
    <row r="13" spans="1:20" ht="36.75" customHeight="1" thickBot="1">
      <c r="A13" s="14"/>
      <c r="B13" s="73" t="s">
        <v>64</v>
      </c>
      <c r="C13" s="40" t="s">
        <v>45</v>
      </c>
      <c r="D13" s="41" t="s">
        <v>42</v>
      </c>
      <c r="E13" s="42" t="s">
        <v>52</v>
      </c>
      <c r="F13" s="42" t="s">
        <v>53</v>
      </c>
      <c r="G13" s="39">
        <v>1</v>
      </c>
      <c r="H13" s="39">
        <v>6</v>
      </c>
      <c r="I13" s="39">
        <v>3</v>
      </c>
      <c r="J13" s="39">
        <v>0</v>
      </c>
      <c r="K13" s="39">
        <v>0</v>
      </c>
      <c r="L13" s="42">
        <f t="shared" si="0"/>
        <v>10</v>
      </c>
      <c r="M13" s="43">
        <f t="shared" si="1"/>
        <v>0.0023148148148148147</v>
      </c>
      <c r="N13" s="43">
        <v>0.0115625</v>
      </c>
      <c r="O13" s="44">
        <f t="shared" si="2"/>
        <v>0.013877314814814815</v>
      </c>
      <c r="P13" s="44"/>
      <c r="Q13" s="101"/>
      <c r="R13" s="13">
        <v>11</v>
      </c>
      <c r="S13" s="13"/>
      <c r="T13" s="13"/>
    </row>
    <row r="14" spans="1:20" ht="38.25" customHeight="1">
      <c r="A14" s="74">
        <v>4</v>
      </c>
      <c r="B14" s="72" t="s">
        <v>65</v>
      </c>
      <c r="C14" s="36" t="s">
        <v>46</v>
      </c>
      <c r="D14" s="37" t="s">
        <v>16</v>
      </c>
      <c r="E14" s="38" t="s">
        <v>52</v>
      </c>
      <c r="F14" s="38" t="s">
        <v>67</v>
      </c>
      <c r="G14" s="14">
        <v>0</v>
      </c>
      <c r="H14" s="14">
        <v>7</v>
      </c>
      <c r="I14" s="14">
        <v>0</v>
      </c>
      <c r="J14" s="14">
        <v>0</v>
      </c>
      <c r="K14" s="14">
        <v>0</v>
      </c>
      <c r="L14" s="38">
        <f t="shared" si="0"/>
        <v>7</v>
      </c>
      <c r="M14" s="21">
        <f t="shared" si="1"/>
        <v>0.0016203703703703703</v>
      </c>
      <c r="N14" s="21">
        <v>0.005324074074074075</v>
      </c>
      <c r="O14" s="15">
        <f t="shared" si="2"/>
        <v>0.006944444444444445</v>
      </c>
      <c r="P14" s="31">
        <f>O14+O15</f>
        <v>0.014710648148148148</v>
      </c>
      <c r="Q14" s="112" t="s">
        <v>102</v>
      </c>
      <c r="R14" s="108" t="s">
        <v>102</v>
      </c>
      <c r="S14" s="109"/>
      <c r="T14" s="13"/>
    </row>
    <row r="15" spans="1:20" ht="38.25" customHeight="1" thickBot="1">
      <c r="A15" s="14"/>
      <c r="B15" s="73" t="s">
        <v>66</v>
      </c>
      <c r="C15" s="40" t="s">
        <v>46</v>
      </c>
      <c r="D15" s="41" t="s">
        <v>16</v>
      </c>
      <c r="E15" s="42" t="s">
        <v>52</v>
      </c>
      <c r="F15" s="42" t="s">
        <v>53</v>
      </c>
      <c r="G15" s="39">
        <v>0</v>
      </c>
      <c r="H15" s="39">
        <v>0</v>
      </c>
      <c r="I15" s="39">
        <v>9</v>
      </c>
      <c r="J15" s="39">
        <v>1</v>
      </c>
      <c r="K15" s="39">
        <v>0</v>
      </c>
      <c r="L15" s="42">
        <f t="shared" si="0"/>
        <v>10</v>
      </c>
      <c r="M15" s="43">
        <f t="shared" si="1"/>
        <v>0.0023148148148148147</v>
      </c>
      <c r="N15" s="43">
        <v>0.005451388888888888</v>
      </c>
      <c r="O15" s="44">
        <f t="shared" si="2"/>
        <v>0.007766203703703703</v>
      </c>
      <c r="P15" s="44"/>
      <c r="Q15" s="101"/>
      <c r="R15" s="13">
        <v>6</v>
      </c>
      <c r="S15" s="13"/>
      <c r="T15" s="13"/>
    </row>
    <row r="16" spans="1:20" ht="37.5" customHeight="1">
      <c r="A16" s="74">
        <v>5</v>
      </c>
      <c r="B16" s="76" t="s">
        <v>56</v>
      </c>
      <c r="C16" s="36" t="s">
        <v>19</v>
      </c>
      <c r="D16" s="37" t="s">
        <v>27</v>
      </c>
      <c r="E16" s="38" t="s">
        <v>52</v>
      </c>
      <c r="F16" s="38" t="s">
        <v>53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57">
        <f t="shared" si="0"/>
        <v>0</v>
      </c>
      <c r="M16" s="21">
        <f t="shared" si="1"/>
        <v>0</v>
      </c>
      <c r="N16" s="21">
        <v>0.00525462962962963</v>
      </c>
      <c r="O16" s="15">
        <f t="shared" si="2"/>
        <v>0.00525462962962963</v>
      </c>
      <c r="P16" s="31">
        <f>O17+O16</f>
        <v>0.009293981481481483</v>
      </c>
      <c r="Q16" s="112" t="s">
        <v>101</v>
      </c>
      <c r="R16" s="112" t="s">
        <v>101</v>
      </c>
      <c r="S16" s="13"/>
      <c r="T16" s="13"/>
    </row>
    <row r="17" spans="1:20" ht="36.75" customHeight="1">
      <c r="A17" s="82"/>
      <c r="B17" s="87" t="s">
        <v>57</v>
      </c>
      <c r="C17" s="88" t="s">
        <v>19</v>
      </c>
      <c r="D17" s="89" t="s">
        <v>27</v>
      </c>
      <c r="E17" s="19" t="s">
        <v>52</v>
      </c>
      <c r="F17" s="19" t="s">
        <v>67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19">
        <f t="shared" si="0"/>
        <v>0</v>
      </c>
      <c r="M17" s="90">
        <f t="shared" si="1"/>
        <v>0</v>
      </c>
      <c r="N17" s="90">
        <v>0.004039351851851852</v>
      </c>
      <c r="O17" s="70">
        <f t="shared" si="2"/>
        <v>0.004039351851851852</v>
      </c>
      <c r="P17" s="84"/>
      <c r="Q17" s="103"/>
      <c r="R17" s="107" t="s">
        <v>100</v>
      </c>
      <c r="S17" s="2"/>
      <c r="T17" s="2"/>
    </row>
    <row r="18" spans="1:20" ht="38.25" customHeight="1" thickBot="1">
      <c r="A18" s="39"/>
      <c r="B18" s="91" t="s">
        <v>95</v>
      </c>
      <c r="C18" s="92" t="s">
        <v>19</v>
      </c>
      <c r="D18" s="93" t="s">
        <v>27</v>
      </c>
      <c r="E18" s="94" t="s">
        <v>52</v>
      </c>
      <c r="F18" s="94" t="s">
        <v>53</v>
      </c>
      <c r="G18" s="94">
        <v>0</v>
      </c>
      <c r="H18" s="94">
        <v>0</v>
      </c>
      <c r="I18" s="94">
        <v>1</v>
      </c>
      <c r="J18" s="94">
        <v>2</v>
      </c>
      <c r="K18" s="94">
        <v>1</v>
      </c>
      <c r="L18" s="94">
        <f t="shared" si="0"/>
        <v>4</v>
      </c>
      <c r="M18" s="95">
        <f t="shared" si="1"/>
        <v>0.0009259259259259259</v>
      </c>
      <c r="N18" s="95">
        <v>0.006481481481481481</v>
      </c>
      <c r="O18" s="96">
        <f t="shared" si="2"/>
        <v>0.007407407407407407</v>
      </c>
      <c r="P18" s="97" t="s">
        <v>96</v>
      </c>
      <c r="Q18" s="101"/>
      <c r="R18" s="2" t="s">
        <v>96</v>
      </c>
      <c r="S18" s="2"/>
      <c r="T18" s="2"/>
    </row>
    <row r="19" spans="1:20" ht="36.75" customHeight="1">
      <c r="A19" s="82">
        <v>6</v>
      </c>
      <c r="B19" s="76" t="s">
        <v>58</v>
      </c>
      <c r="C19" s="36" t="s">
        <v>24</v>
      </c>
      <c r="D19" s="45" t="s">
        <v>25</v>
      </c>
      <c r="E19" s="38" t="s">
        <v>52</v>
      </c>
      <c r="F19" s="38" t="s">
        <v>53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38">
        <f t="shared" si="0"/>
        <v>0</v>
      </c>
      <c r="M19" s="21">
        <f t="shared" si="1"/>
        <v>0</v>
      </c>
      <c r="N19" s="21">
        <v>0.007395833333333334</v>
      </c>
      <c r="O19" s="15">
        <f t="shared" si="2"/>
        <v>0.007395833333333334</v>
      </c>
      <c r="P19" s="31">
        <f>O20+O19</f>
        <v>0.01556712962962963</v>
      </c>
      <c r="Q19" s="102">
        <v>4</v>
      </c>
      <c r="R19" s="13">
        <v>5</v>
      </c>
      <c r="S19" s="13"/>
      <c r="T19" s="13"/>
    </row>
    <row r="20" spans="1:20" ht="39.75" customHeight="1">
      <c r="A20" s="83"/>
      <c r="B20" s="78" t="s">
        <v>59</v>
      </c>
      <c r="C20" s="32" t="s">
        <v>24</v>
      </c>
      <c r="D20" s="25" t="s">
        <v>25</v>
      </c>
      <c r="E20" s="19" t="s">
        <v>52</v>
      </c>
      <c r="F20" s="19" t="s">
        <v>67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38">
        <f t="shared" si="0"/>
        <v>0</v>
      </c>
      <c r="M20" s="8">
        <f t="shared" si="1"/>
        <v>0</v>
      </c>
      <c r="N20" s="8">
        <v>0.008171296296296296</v>
      </c>
      <c r="O20" s="9">
        <f t="shared" si="2"/>
        <v>0.008171296296296296</v>
      </c>
      <c r="Q20" s="100"/>
      <c r="R20" s="7">
        <v>4</v>
      </c>
      <c r="S20" s="13"/>
      <c r="T20" s="13"/>
    </row>
    <row r="21" spans="1:20" ht="39.75" customHeight="1" thickBot="1">
      <c r="A21" s="24"/>
      <c r="B21" s="77" t="s">
        <v>60</v>
      </c>
      <c r="C21" s="40" t="s">
        <v>24</v>
      </c>
      <c r="D21" s="46" t="s">
        <v>25</v>
      </c>
      <c r="E21" s="42" t="s">
        <v>52</v>
      </c>
      <c r="F21" s="42" t="s">
        <v>53</v>
      </c>
      <c r="G21" s="39">
        <v>0</v>
      </c>
      <c r="H21" s="39">
        <v>0</v>
      </c>
      <c r="I21" s="39">
        <v>1</v>
      </c>
      <c r="J21" s="39">
        <v>0</v>
      </c>
      <c r="K21" s="39">
        <v>3</v>
      </c>
      <c r="L21" s="42">
        <f t="shared" si="0"/>
        <v>4</v>
      </c>
      <c r="M21" s="43">
        <f t="shared" si="1"/>
        <v>0.0009259259259259259</v>
      </c>
      <c r="N21" s="43">
        <v>0.010185185185185184</v>
      </c>
      <c r="O21" s="44">
        <f t="shared" si="2"/>
        <v>0.01111111111111111</v>
      </c>
      <c r="P21" s="42"/>
      <c r="Q21" s="101"/>
      <c r="R21" s="2">
        <v>9</v>
      </c>
      <c r="S21" s="2"/>
      <c r="T21" s="2"/>
    </row>
    <row r="22" spans="1:20" ht="39.75" customHeight="1">
      <c r="A22" s="80">
        <v>7</v>
      </c>
      <c r="B22" s="72" t="s">
        <v>72</v>
      </c>
      <c r="C22" s="36" t="s">
        <v>41</v>
      </c>
      <c r="D22" s="37" t="s">
        <v>21</v>
      </c>
      <c r="E22" s="38" t="s">
        <v>52</v>
      </c>
      <c r="F22" s="38" t="s">
        <v>53</v>
      </c>
      <c r="G22" s="14">
        <v>0</v>
      </c>
      <c r="H22" s="14">
        <v>0</v>
      </c>
      <c r="I22" s="14">
        <v>0</v>
      </c>
      <c r="J22" s="14">
        <v>0</v>
      </c>
      <c r="K22" s="14">
        <v>1</v>
      </c>
      <c r="L22" s="57">
        <f t="shared" si="0"/>
        <v>1</v>
      </c>
      <c r="M22" s="21">
        <f t="shared" si="1"/>
        <v>0.00023148148148148146</v>
      </c>
      <c r="N22" s="21">
        <v>0.004027777777777778</v>
      </c>
      <c r="O22" s="15">
        <f t="shared" si="2"/>
        <v>0.0042592592592592595</v>
      </c>
      <c r="P22" s="31">
        <f>O22+O23</f>
        <v>0.008715277777777778</v>
      </c>
      <c r="Q22" s="111" t="s">
        <v>100</v>
      </c>
      <c r="R22" s="111" t="s">
        <v>100</v>
      </c>
      <c r="S22" s="2"/>
      <c r="T22" s="2"/>
    </row>
    <row r="23" spans="1:20" ht="42.75" customHeight="1" thickBot="1">
      <c r="A23" s="24"/>
      <c r="B23" s="77" t="s">
        <v>73</v>
      </c>
      <c r="C23" s="40" t="s">
        <v>41</v>
      </c>
      <c r="D23" s="41" t="s">
        <v>21</v>
      </c>
      <c r="E23" s="42" t="s">
        <v>52</v>
      </c>
      <c r="F23" s="42" t="s">
        <v>67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67">
        <f t="shared" si="0"/>
        <v>0</v>
      </c>
      <c r="M23" s="43">
        <f t="shared" si="1"/>
        <v>0</v>
      </c>
      <c r="N23" s="43">
        <v>0.004456018518518519</v>
      </c>
      <c r="O23" s="44">
        <f t="shared" si="2"/>
        <v>0.004456018518518519</v>
      </c>
      <c r="P23" s="44"/>
      <c r="Q23" s="101"/>
      <c r="R23" s="107" t="s">
        <v>101</v>
      </c>
      <c r="S23" s="2"/>
      <c r="T23" s="2"/>
    </row>
    <row r="24" spans="1:20" ht="42" customHeight="1">
      <c r="A24" s="80">
        <v>8</v>
      </c>
      <c r="B24" s="76" t="s">
        <v>54</v>
      </c>
      <c r="C24" s="47" t="s">
        <v>37</v>
      </c>
      <c r="D24" s="37" t="s">
        <v>38</v>
      </c>
      <c r="E24" s="38" t="s">
        <v>52</v>
      </c>
      <c r="F24" s="38" t="s">
        <v>53</v>
      </c>
      <c r="G24" s="14">
        <v>0</v>
      </c>
      <c r="H24" s="14">
        <v>1</v>
      </c>
      <c r="I24" s="2">
        <v>4</v>
      </c>
      <c r="J24" s="30">
        <v>1</v>
      </c>
      <c r="K24" s="14">
        <v>1</v>
      </c>
      <c r="L24" s="14">
        <f>SUBTOTAL(9,G24:K24)</f>
        <v>7</v>
      </c>
      <c r="M24" s="21">
        <f t="shared" si="1"/>
        <v>0.0016203703703703703</v>
      </c>
      <c r="N24" s="21">
        <v>0.012777777777777777</v>
      </c>
      <c r="O24" s="15">
        <f t="shared" si="2"/>
        <v>0.014398148148148148</v>
      </c>
      <c r="P24" s="31">
        <f>O24+O25</f>
        <v>0.03633101851851852</v>
      </c>
      <c r="Q24" s="102">
        <v>8</v>
      </c>
      <c r="R24" s="13">
        <v>12</v>
      </c>
      <c r="S24" s="13"/>
      <c r="T24" s="13"/>
    </row>
    <row r="25" spans="1:20" ht="42" customHeight="1">
      <c r="A25" s="83"/>
      <c r="B25" s="78" t="s">
        <v>55</v>
      </c>
      <c r="C25" s="33" t="s">
        <v>37</v>
      </c>
      <c r="D25" s="28" t="s">
        <v>38</v>
      </c>
      <c r="E25" s="19" t="s">
        <v>52</v>
      </c>
      <c r="F25" s="19" t="s">
        <v>67</v>
      </c>
      <c r="G25" s="7">
        <v>0</v>
      </c>
      <c r="H25" s="7">
        <v>21</v>
      </c>
      <c r="I25" s="7">
        <v>15</v>
      </c>
      <c r="J25" s="7">
        <v>1</v>
      </c>
      <c r="K25" s="7">
        <v>11</v>
      </c>
      <c r="L25" s="7">
        <f>SUBTOTAL(9,G25:K25)</f>
        <v>48</v>
      </c>
      <c r="M25" s="8">
        <f t="shared" si="1"/>
        <v>0.01111111111111111</v>
      </c>
      <c r="N25" s="8">
        <v>0.01082175925925926</v>
      </c>
      <c r="O25" s="9">
        <f t="shared" si="2"/>
        <v>0.02193287037037037</v>
      </c>
      <c r="P25" s="19"/>
      <c r="Q25" s="100"/>
      <c r="R25" s="7">
        <v>5</v>
      </c>
      <c r="S25" s="13"/>
      <c r="T25" s="13"/>
    </row>
    <row r="26" spans="1:20" ht="42" customHeight="1" thickBot="1">
      <c r="A26" s="24"/>
      <c r="B26" s="77" t="s">
        <v>68</v>
      </c>
      <c r="C26" s="49" t="s">
        <v>37</v>
      </c>
      <c r="D26" s="41" t="s">
        <v>38</v>
      </c>
      <c r="E26" s="42" t="s">
        <v>52</v>
      </c>
      <c r="F26" s="42" t="s">
        <v>67</v>
      </c>
      <c r="G26" s="39"/>
      <c r="H26" s="39"/>
      <c r="I26" s="39"/>
      <c r="J26" s="39"/>
      <c r="K26" s="39"/>
      <c r="L26" s="39">
        <f>SUBTOTAL(9,G26:K26)</f>
        <v>0</v>
      </c>
      <c r="M26" s="43">
        <f t="shared" si="1"/>
        <v>0</v>
      </c>
      <c r="N26" s="43"/>
      <c r="O26" s="44">
        <f t="shared" si="2"/>
        <v>0</v>
      </c>
      <c r="P26" s="42"/>
      <c r="Q26" s="101"/>
      <c r="R26" s="7"/>
      <c r="S26" s="13"/>
      <c r="T26" s="13"/>
    </row>
    <row r="27" spans="1:20" ht="41.25" customHeight="1">
      <c r="A27" s="80">
        <v>9</v>
      </c>
      <c r="B27" s="72" t="s">
        <v>91</v>
      </c>
      <c r="C27" s="36" t="s">
        <v>13</v>
      </c>
      <c r="D27" s="37" t="s">
        <v>43</v>
      </c>
      <c r="E27" s="48" t="s">
        <v>52</v>
      </c>
      <c r="F27" s="48" t="s">
        <v>53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f>SUBTOTAL(9,G27:K27)</f>
        <v>0</v>
      </c>
      <c r="M27" s="21">
        <f t="shared" si="1"/>
        <v>0</v>
      </c>
      <c r="N27" s="21">
        <v>0.006759259259259259</v>
      </c>
      <c r="O27" s="15">
        <f t="shared" si="2"/>
        <v>0.006759259259259259</v>
      </c>
      <c r="P27" s="31">
        <f>O27+O28</f>
        <v>0.015601851851851853</v>
      </c>
      <c r="Q27" s="102">
        <v>5</v>
      </c>
      <c r="R27" s="13">
        <v>4</v>
      </c>
      <c r="S27" s="13"/>
      <c r="T27" s="13"/>
    </row>
    <row r="28" spans="1:20" ht="51.75" thickBot="1">
      <c r="A28" s="24"/>
      <c r="B28" s="77" t="s">
        <v>92</v>
      </c>
      <c r="C28" s="40" t="s">
        <v>13</v>
      </c>
      <c r="D28" s="41" t="s">
        <v>43</v>
      </c>
      <c r="E28" s="50" t="s">
        <v>52</v>
      </c>
      <c r="F28" s="50" t="s">
        <v>53</v>
      </c>
      <c r="G28" s="39">
        <v>2</v>
      </c>
      <c r="H28" s="39">
        <v>0</v>
      </c>
      <c r="I28" s="39">
        <v>0</v>
      </c>
      <c r="J28" s="39">
        <v>0</v>
      </c>
      <c r="K28" s="39">
        <v>3</v>
      </c>
      <c r="L28" s="39">
        <f>SUBTOTAL(9,G28:K28)</f>
        <v>5</v>
      </c>
      <c r="M28" s="43">
        <f t="shared" si="1"/>
        <v>0.0011574074074074073</v>
      </c>
      <c r="N28" s="43">
        <v>0.007685185185185185</v>
      </c>
      <c r="O28" s="44">
        <f t="shared" si="2"/>
        <v>0.008842592592592593</v>
      </c>
      <c r="P28" s="44"/>
      <c r="Q28" s="101"/>
      <c r="R28" s="13">
        <v>7</v>
      </c>
      <c r="S28" s="13"/>
      <c r="T28" s="13"/>
    </row>
    <row r="29" spans="1:17" ht="14.25">
      <c r="A29" s="29"/>
      <c r="B29" s="104"/>
      <c r="C29" s="105"/>
      <c r="D29" s="106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1:17" ht="14.25">
      <c r="A30" s="29"/>
      <c r="B30" s="104"/>
      <c r="C30" s="105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spans="1:17" ht="14.25">
      <c r="A31" s="29"/>
      <c r="B31" s="104"/>
      <c r="C31" s="105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</row>
    <row r="32" spans="1:17" ht="14.25">
      <c r="A32" s="29"/>
      <c r="B32" s="104"/>
      <c r="C32" s="105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1:17" ht="14.25">
      <c r="A33" s="29"/>
      <c r="B33" s="104"/>
      <c r="C33" s="105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1:17" ht="14.25">
      <c r="A34" s="29"/>
      <c r="B34" s="104"/>
      <c r="C34" s="105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</row>
    <row r="35" spans="1:17" ht="14.25">
      <c r="A35" s="29"/>
      <c r="B35" s="104"/>
      <c r="C35" s="105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spans="1:17" ht="14.25">
      <c r="A36" s="29"/>
      <c r="B36" s="104"/>
      <c r="C36" s="105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1:17" ht="14.25">
      <c r="A37" s="29"/>
      <c r="B37" s="104"/>
      <c r="C37" s="105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1:17" ht="14.25">
      <c r="A38" s="29"/>
      <c r="B38" s="104"/>
      <c r="C38" s="105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</row>
    <row r="39" spans="1:17" ht="14.25">
      <c r="A39" s="29"/>
      <c r="B39" s="104"/>
      <c r="C39" s="105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</row>
    <row r="40" spans="1:17" ht="14.25">
      <c r="A40" s="29"/>
      <c r="B40" s="104"/>
      <c r="C40" s="105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</row>
    <row r="41" spans="1:17" ht="14.25">
      <c r="A41" s="29"/>
      <c r="B41" s="104"/>
      <c r="C41" s="105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</row>
    <row r="42" spans="1:17" ht="14.25">
      <c r="A42" s="29"/>
      <c r="B42" s="104"/>
      <c r="C42" s="105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</row>
    <row r="43" spans="1:17" ht="14.25">
      <c r="A43" s="29"/>
      <c r="B43" s="104"/>
      <c r="C43" s="105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</row>
    <row r="44" spans="1:17" ht="14.25">
      <c r="A44" s="29"/>
      <c r="B44" s="104"/>
      <c r="C44" s="105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</row>
    <row r="45" spans="1:17" ht="14.25">
      <c r="A45" s="29"/>
      <c r="B45" s="104"/>
      <c r="C45" s="105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</row>
    <row r="46" ht="13.5" customHeight="1"/>
  </sheetData>
  <autoFilter ref="A6:T27"/>
  <printOptions/>
  <pageMargins left="0.27" right="0.19" top="0.32" bottom="0.47" header="0.34" footer="0.5"/>
  <pageSetup orientation="landscape" paperSize="9" scale="96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67"/>
  <sheetViews>
    <sheetView tabSelected="1" view="pageBreakPreview" zoomScaleSheetLayoutView="100" workbookViewId="0" topLeftCell="A1">
      <selection activeCell="V6" sqref="V6"/>
    </sheetView>
  </sheetViews>
  <sheetFormatPr defaultColWidth="9.00390625" defaultRowHeight="12.75"/>
  <cols>
    <col min="1" max="1" width="3.125" style="0" customWidth="1"/>
    <col min="2" max="2" width="18.75390625" style="22" customWidth="1"/>
    <col min="3" max="3" width="17.25390625" style="2" customWidth="1"/>
    <col min="4" max="4" width="14.25390625" style="0" customWidth="1"/>
    <col min="5" max="6" width="5.125" style="0" customWidth="1"/>
    <col min="7" max="7" width="6.25390625" style="0" customWidth="1"/>
    <col min="8" max="8" width="6.875" style="0" customWidth="1"/>
    <col min="9" max="9" width="6.625" style="0" customWidth="1"/>
    <col min="10" max="10" width="7.25390625" style="0" customWidth="1"/>
    <col min="11" max="11" width="7.375" style="0" customWidth="1"/>
    <col min="12" max="12" width="7.125" style="0" customWidth="1"/>
    <col min="13" max="13" width="8.125" style="0" customWidth="1"/>
    <col min="14" max="17" width="7.875" style="0" customWidth="1"/>
    <col min="18" max="18" width="8.00390625" style="0" customWidth="1"/>
  </cols>
  <sheetData>
    <row r="1" ht="15">
      <c r="H1" s="3" t="s">
        <v>18</v>
      </c>
    </row>
    <row r="2" spans="1:20" ht="43.5" customHeight="1">
      <c r="A2" s="6"/>
      <c r="B2" s="23"/>
      <c r="C2" s="13"/>
      <c r="D2" s="6"/>
      <c r="E2" s="6"/>
      <c r="F2" s="6"/>
      <c r="G2" s="6"/>
      <c r="H2" s="12" t="s">
        <v>28</v>
      </c>
      <c r="I2" s="6"/>
      <c r="J2" s="13"/>
      <c r="K2" s="13" t="s">
        <v>111</v>
      </c>
      <c r="L2" s="6"/>
      <c r="M2" s="6"/>
      <c r="N2" s="6"/>
      <c r="O2" s="6"/>
      <c r="P2" s="6"/>
      <c r="Q2" s="6"/>
      <c r="R2" s="6"/>
      <c r="S2" s="6"/>
      <c r="T2" s="6"/>
    </row>
    <row r="3" spans="1:20" ht="16.5" customHeight="1">
      <c r="A3" s="6"/>
      <c r="B3" s="23"/>
      <c r="C3" s="13"/>
      <c r="D3" s="6"/>
      <c r="E3" s="6"/>
      <c r="F3" s="6"/>
      <c r="G3" s="6"/>
      <c r="H3" s="12"/>
      <c r="I3" s="6"/>
      <c r="J3" s="13"/>
      <c r="K3" s="6"/>
      <c r="L3" s="6"/>
      <c r="M3" s="6"/>
      <c r="N3" s="6"/>
      <c r="O3" s="16" t="s">
        <v>12</v>
      </c>
      <c r="Q3" s="6"/>
      <c r="R3" s="6"/>
      <c r="S3" s="6"/>
      <c r="T3" s="6"/>
    </row>
    <row r="4" spans="1:20" ht="16.5" customHeight="1">
      <c r="A4" s="6"/>
      <c r="B4" s="23"/>
      <c r="C4" s="13"/>
      <c r="D4" s="6"/>
      <c r="E4" s="6"/>
      <c r="F4" s="6"/>
      <c r="G4" s="6"/>
      <c r="H4" s="3" t="s">
        <v>39</v>
      </c>
      <c r="I4" s="6"/>
      <c r="J4" s="13"/>
      <c r="K4" s="6"/>
      <c r="L4" s="6"/>
      <c r="M4" s="6"/>
      <c r="N4" s="16" t="s">
        <v>110</v>
      </c>
      <c r="O4" s="6"/>
      <c r="P4" s="6"/>
      <c r="Q4" s="6"/>
      <c r="R4" s="6"/>
      <c r="S4" s="6"/>
      <c r="T4" s="6"/>
    </row>
    <row r="5" spans="1:20" ht="13.5" customHeight="1">
      <c r="A5" s="6"/>
      <c r="B5" s="23"/>
      <c r="C5" s="13"/>
      <c r="D5" s="6"/>
      <c r="E5" s="6"/>
      <c r="F5" s="6"/>
      <c r="G5" s="6"/>
      <c r="H5" s="12"/>
      <c r="I5" s="6"/>
      <c r="J5" s="13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s="1" customFormat="1" ht="56.25">
      <c r="A6" s="80" t="s">
        <v>0</v>
      </c>
      <c r="B6" s="20" t="s">
        <v>26</v>
      </c>
      <c r="C6" s="5" t="s">
        <v>1</v>
      </c>
      <c r="D6" s="5" t="s">
        <v>10</v>
      </c>
      <c r="E6" s="10" t="s">
        <v>3</v>
      </c>
      <c r="F6" s="10"/>
      <c r="G6" s="10" t="s">
        <v>47</v>
      </c>
      <c r="H6" s="10" t="s">
        <v>8</v>
      </c>
      <c r="I6" s="10" t="s">
        <v>7</v>
      </c>
      <c r="J6" s="10" t="s">
        <v>6</v>
      </c>
      <c r="K6" s="10" t="s">
        <v>49</v>
      </c>
      <c r="L6" s="10" t="s">
        <v>9</v>
      </c>
      <c r="M6" s="10" t="s">
        <v>4</v>
      </c>
      <c r="N6" s="10" t="s">
        <v>5</v>
      </c>
      <c r="O6" s="10" t="s">
        <v>2</v>
      </c>
      <c r="P6" s="10" t="s">
        <v>11</v>
      </c>
      <c r="Q6" s="10" t="s">
        <v>113</v>
      </c>
      <c r="R6" s="5" t="s">
        <v>114</v>
      </c>
      <c r="S6" s="11"/>
      <c r="T6" s="11"/>
    </row>
    <row r="7" spans="1:21" ht="42.75" customHeight="1" thickBot="1">
      <c r="A7" s="81">
        <v>1</v>
      </c>
      <c r="B7" s="72" t="s">
        <v>74</v>
      </c>
      <c r="C7" s="36" t="s">
        <v>69</v>
      </c>
      <c r="D7" s="37" t="s">
        <v>20</v>
      </c>
      <c r="E7" s="35" t="s">
        <v>48</v>
      </c>
      <c r="F7" s="38" t="s">
        <v>53</v>
      </c>
      <c r="G7" s="14">
        <v>0</v>
      </c>
      <c r="H7" s="14">
        <v>18</v>
      </c>
      <c r="I7" s="14">
        <v>2</v>
      </c>
      <c r="J7" s="14">
        <v>2</v>
      </c>
      <c r="K7" s="14">
        <v>0</v>
      </c>
      <c r="L7" s="14">
        <f>SUBTOTAL(9,G7:K7)</f>
        <v>22</v>
      </c>
      <c r="M7" s="21">
        <f>L7*$T$7</f>
        <v>0.005092592592592592</v>
      </c>
      <c r="N7" s="21">
        <v>0.007152777777777779</v>
      </c>
      <c r="O7" s="26">
        <f>M7+N7</f>
        <v>0.012245370370370372</v>
      </c>
      <c r="P7" s="31">
        <f>O7+O8</f>
        <v>0.027430555555555555</v>
      </c>
      <c r="Q7" s="27">
        <v>10</v>
      </c>
      <c r="R7" s="13">
        <v>16</v>
      </c>
      <c r="S7" s="2"/>
      <c r="T7" s="34">
        <v>0.00023148148148148146</v>
      </c>
      <c r="U7" s="4"/>
    </row>
    <row r="8" spans="1:21" ht="42.75" customHeight="1" thickBot="1">
      <c r="A8" s="81"/>
      <c r="B8" s="73" t="s">
        <v>75</v>
      </c>
      <c r="C8" s="40" t="s">
        <v>69</v>
      </c>
      <c r="D8" s="41" t="s">
        <v>20</v>
      </c>
      <c r="E8" s="51" t="s">
        <v>48</v>
      </c>
      <c r="F8" s="42" t="s">
        <v>67</v>
      </c>
      <c r="G8" s="39">
        <v>3</v>
      </c>
      <c r="H8" s="39">
        <v>10</v>
      </c>
      <c r="I8" s="39">
        <v>4</v>
      </c>
      <c r="J8" s="39">
        <v>4</v>
      </c>
      <c r="K8" s="39">
        <v>7</v>
      </c>
      <c r="L8" s="39">
        <f>SUBTOTAL(9,G8:K8)</f>
        <v>28</v>
      </c>
      <c r="M8" s="43">
        <f>L8*$T$7</f>
        <v>0.006481481481481481</v>
      </c>
      <c r="N8" s="43">
        <v>0.008703703703703703</v>
      </c>
      <c r="O8" s="44">
        <f>M8+N8</f>
        <v>0.015185185185185184</v>
      </c>
      <c r="P8" s="52"/>
      <c r="Q8" s="39"/>
      <c r="R8" s="7">
        <v>6</v>
      </c>
      <c r="S8" s="2"/>
      <c r="T8" s="34"/>
      <c r="U8" s="4"/>
    </row>
    <row r="9" spans="1:21" ht="45.75" customHeight="1">
      <c r="A9" s="80">
        <v>2</v>
      </c>
      <c r="B9" s="76" t="s">
        <v>76</v>
      </c>
      <c r="C9" s="36" t="s">
        <v>70</v>
      </c>
      <c r="D9" s="37" t="s">
        <v>30</v>
      </c>
      <c r="E9" s="35" t="s">
        <v>48</v>
      </c>
      <c r="F9" s="38" t="s">
        <v>53</v>
      </c>
      <c r="G9" s="14">
        <v>0</v>
      </c>
      <c r="H9" s="14">
        <v>1</v>
      </c>
      <c r="I9" s="14">
        <v>6</v>
      </c>
      <c r="J9" s="14">
        <v>3</v>
      </c>
      <c r="K9" s="14">
        <v>7</v>
      </c>
      <c r="L9" s="14">
        <f>SUBTOTAL(9,G9:K9)</f>
        <v>17</v>
      </c>
      <c r="M9" s="21">
        <f>L9*$T$7</f>
        <v>0.003935185185185185</v>
      </c>
      <c r="N9" s="21">
        <v>0.010335648148148148</v>
      </c>
      <c r="O9" s="15">
        <f>M9+N9</f>
        <v>0.014270833333333333</v>
      </c>
      <c r="P9" s="31">
        <f>O9+O10</f>
        <v>0.04667824074074074</v>
      </c>
      <c r="Q9" s="14">
        <v>11</v>
      </c>
      <c r="R9" s="2">
        <v>17</v>
      </c>
      <c r="S9" s="2"/>
      <c r="T9" s="34"/>
      <c r="U9" s="4"/>
    </row>
    <row r="10" spans="1:21" ht="44.25" customHeight="1" thickBot="1">
      <c r="A10" s="24"/>
      <c r="B10" s="77" t="s">
        <v>77</v>
      </c>
      <c r="C10" s="40" t="s">
        <v>70</v>
      </c>
      <c r="D10" s="41" t="s">
        <v>30</v>
      </c>
      <c r="E10" s="53" t="s">
        <v>48</v>
      </c>
      <c r="F10" s="42" t="s">
        <v>67</v>
      </c>
      <c r="G10" s="39">
        <v>0</v>
      </c>
      <c r="H10" s="39">
        <v>15</v>
      </c>
      <c r="I10" s="39">
        <v>0</v>
      </c>
      <c r="J10" s="39">
        <v>20</v>
      </c>
      <c r="K10" s="39">
        <v>60</v>
      </c>
      <c r="L10" s="39">
        <f>SUBTOTAL(9,G10:K10)</f>
        <v>95</v>
      </c>
      <c r="M10" s="43">
        <f>L10*$T$7</f>
        <v>0.021990740740740738</v>
      </c>
      <c r="N10" s="43">
        <v>0.010416666666666666</v>
      </c>
      <c r="O10" s="44">
        <f>M10+N10</f>
        <v>0.032407407407407406</v>
      </c>
      <c r="P10" s="44"/>
      <c r="Q10" s="39"/>
      <c r="R10" s="19">
        <v>7</v>
      </c>
      <c r="S10" s="2"/>
      <c r="T10" s="2"/>
      <c r="U10" s="4"/>
    </row>
    <row r="11" spans="1:21" ht="35.25" customHeight="1">
      <c r="A11" s="80">
        <v>3</v>
      </c>
      <c r="B11" s="76" t="s">
        <v>78</v>
      </c>
      <c r="C11" s="36" t="s">
        <v>36</v>
      </c>
      <c r="D11" s="45" t="s">
        <v>40</v>
      </c>
      <c r="E11" s="35" t="s">
        <v>48</v>
      </c>
      <c r="F11" s="38" t="s">
        <v>67</v>
      </c>
      <c r="G11" s="14">
        <v>0</v>
      </c>
      <c r="H11" s="14">
        <v>6</v>
      </c>
      <c r="I11" s="14">
        <v>9</v>
      </c>
      <c r="J11" s="14">
        <v>0</v>
      </c>
      <c r="K11" s="14">
        <v>1</v>
      </c>
      <c r="L11" s="14">
        <f>SUBTOTAL(9,G11:K11)</f>
        <v>16</v>
      </c>
      <c r="M11" s="21">
        <f>L11*$T$7</f>
        <v>0.0037037037037037034</v>
      </c>
      <c r="N11" s="21">
        <v>0.007962962962962963</v>
      </c>
      <c r="O11" s="15">
        <f>M11+N11</f>
        <v>0.011666666666666667</v>
      </c>
      <c r="P11" s="31">
        <f>O12+O11</f>
        <v>0.023009259259259257</v>
      </c>
      <c r="Q11" s="14">
        <v>9</v>
      </c>
      <c r="R11" s="19">
        <v>5</v>
      </c>
      <c r="S11" s="2"/>
      <c r="T11" s="2"/>
      <c r="U11" s="4"/>
    </row>
    <row r="12" spans="1:21" ht="37.5" customHeight="1" thickBot="1">
      <c r="A12" s="24"/>
      <c r="B12" s="77" t="s">
        <v>79</v>
      </c>
      <c r="C12" s="40" t="s">
        <v>36</v>
      </c>
      <c r="D12" s="46" t="s">
        <v>40</v>
      </c>
      <c r="E12" s="53" t="s">
        <v>48</v>
      </c>
      <c r="F12" s="42" t="s">
        <v>53</v>
      </c>
      <c r="G12" s="39">
        <v>0</v>
      </c>
      <c r="H12" s="39">
        <v>7</v>
      </c>
      <c r="I12" s="39">
        <v>1</v>
      </c>
      <c r="J12" s="39">
        <v>13</v>
      </c>
      <c r="K12" s="39">
        <v>1</v>
      </c>
      <c r="L12" s="39">
        <f>SUBTOTAL(9,G12:K12)</f>
        <v>22</v>
      </c>
      <c r="M12" s="43">
        <f>L12*$T$7</f>
        <v>0.005092592592592592</v>
      </c>
      <c r="N12" s="43">
        <v>0.00625</v>
      </c>
      <c r="O12" s="44">
        <f>M12+N12</f>
        <v>0.011342592592592592</v>
      </c>
      <c r="P12" s="71"/>
      <c r="Q12" s="39"/>
      <c r="R12" s="13">
        <v>15</v>
      </c>
      <c r="S12" s="13"/>
      <c r="T12" s="13"/>
      <c r="U12" s="4"/>
    </row>
    <row r="13" spans="1:21" ht="36.75" customHeight="1">
      <c r="A13" s="80">
        <v>4</v>
      </c>
      <c r="B13" s="79" t="s">
        <v>85</v>
      </c>
      <c r="C13" s="54" t="s">
        <v>22</v>
      </c>
      <c r="D13" s="55" t="s">
        <v>86</v>
      </c>
      <c r="E13" s="56" t="s">
        <v>48</v>
      </c>
      <c r="F13" s="57" t="s">
        <v>67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f>SUBTOTAL(9,G13:K13)</f>
        <v>0</v>
      </c>
      <c r="M13" s="59">
        <f>L13*$T$7</f>
        <v>0</v>
      </c>
      <c r="N13" s="59">
        <v>0.004965277777777778</v>
      </c>
      <c r="O13" s="17">
        <f>M13+N13</f>
        <v>0.004965277777777778</v>
      </c>
      <c r="P13" s="31">
        <f>O13+O14</f>
        <v>0.012962962962962964</v>
      </c>
      <c r="Q13" s="58">
        <v>4</v>
      </c>
      <c r="R13" s="113" t="s">
        <v>101</v>
      </c>
      <c r="S13" s="13"/>
      <c r="T13" s="13"/>
      <c r="U13" s="4"/>
    </row>
    <row r="14" spans="1:21" ht="38.25" customHeight="1" thickBot="1">
      <c r="A14" s="14"/>
      <c r="B14" s="77" t="s">
        <v>87</v>
      </c>
      <c r="C14" s="49" t="s">
        <v>22</v>
      </c>
      <c r="D14" s="41" t="s">
        <v>86</v>
      </c>
      <c r="E14" s="53" t="s">
        <v>48</v>
      </c>
      <c r="F14" s="42" t="s">
        <v>53</v>
      </c>
      <c r="G14" s="39">
        <v>1</v>
      </c>
      <c r="H14" s="39">
        <v>6</v>
      </c>
      <c r="I14" s="39">
        <v>0</v>
      </c>
      <c r="J14" s="39">
        <v>0</v>
      </c>
      <c r="K14" s="39">
        <v>0</v>
      </c>
      <c r="L14" s="39">
        <f>SUBTOTAL(9,G14:K14)</f>
        <v>7</v>
      </c>
      <c r="M14" s="43">
        <f>L14*$T$7</f>
        <v>0.0016203703703703703</v>
      </c>
      <c r="N14" s="43">
        <v>0.006377314814814815</v>
      </c>
      <c r="O14" s="44">
        <f>M14+N14</f>
        <v>0.007997685185185186</v>
      </c>
      <c r="Q14" s="39"/>
      <c r="R14" s="13">
        <v>12</v>
      </c>
      <c r="S14" s="109"/>
      <c r="T14" s="13"/>
      <c r="U14" s="4"/>
    </row>
    <row r="15" spans="1:21" ht="38.25" customHeight="1" thickBot="1">
      <c r="A15" s="74">
        <v>5</v>
      </c>
      <c r="B15" s="79" t="s">
        <v>89</v>
      </c>
      <c r="C15" s="60" t="s">
        <v>24</v>
      </c>
      <c r="D15" s="61" t="s">
        <v>25</v>
      </c>
      <c r="E15" s="56" t="s">
        <v>48</v>
      </c>
      <c r="F15" s="62" t="s">
        <v>67</v>
      </c>
      <c r="G15" s="58">
        <v>0</v>
      </c>
      <c r="H15" s="58">
        <v>0</v>
      </c>
      <c r="I15" s="58">
        <v>5</v>
      </c>
      <c r="J15" s="58">
        <v>0</v>
      </c>
      <c r="K15" s="58">
        <v>1</v>
      </c>
      <c r="L15" s="58">
        <f>SUBTOTAL(9,G15:K15)</f>
        <v>6</v>
      </c>
      <c r="M15" s="59">
        <f>L15*$T$7</f>
        <v>0.0013888888888888887</v>
      </c>
      <c r="N15" s="59">
        <v>0.0072800925925925915</v>
      </c>
      <c r="O15" s="17">
        <f>M15+N15</f>
        <v>0.00866898148148148</v>
      </c>
      <c r="P15" s="98">
        <f>O15+O16</f>
        <v>0.013310185185185184</v>
      </c>
      <c r="Q15" s="58">
        <v>6</v>
      </c>
      <c r="R15" s="7">
        <v>4</v>
      </c>
      <c r="S15" s="13"/>
      <c r="T15" s="13"/>
      <c r="U15" s="4"/>
    </row>
    <row r="16" spans="1:21" ht="37.5" customHeight="1" thickBot="1">
      <c r="A16" s="14"/>
      <c r="B16" s="77" t="s">
        <v>90</v>
      </c>
      <c r="C16" s="40" t="s">
        <v>24</v>
      </c>
      <c r="D16" s="46" t="s">
        <v>25</v>
      </c>
      <c r="E16" s="53" t="s">
        <v>48</v>
      </c>
      <c r="F16" s="50" t="s">
        <v>53</v>
      </c>
      <c r="G16" s="39">
        <v>0</v>
      </c>
      <c r="H16" s="39">
        <v>1</v>
      </c>
      <c r="I16" s="39">
        <v>0</v>
      </c>
      <c r="J16" s="39">
        <v>0</v>
      </c>
      <c r="K16" s="39">
        <v>1</v>
      </c>
      <c r="L16" s="39">
        <f>SUBTOTAL(9,G16:K16)</f>
        <v>2</v>
      </c>
      <c r="M16" s="43">
        <f>L16*$T$7</f>
        <v>0.0004629629629629629</v>
      </c>
      <c r="N16" s="43">
        <v>0.00417824074074074</v>
      </c>
      <c r="O16" s="44">
        <f>M16+N16</f>
        <v>0.004641203703703703</v>
      </c>
      <c r="P16" s="44"/>
      <c r="Q16" s="39"/>
      <c r="R16" s="113" t="s">
        <v>102</v>
      </c>
      <c r="S16" s="13"/>
      <c r="T16" s="13"/>
      <c r="U16" s="4"/>
    </row>
    <row r="17" spans="1:21" ht="36.75" customHeight="1">
      <c r="A17" s="74">
        <v>6</v>
      </c>
      <c r="B17" s="79" t="s">
        <v>97</v>
      </c>
      <c r="C17" s="60" t="s">
        <v>35</v>
      </c>
      <c r="D17" s="55" t="s">
        <v>88</v>
      </c>
      <c r="E17" s="56" t="s">
        <v>48</v>
      </c>
      <c r="F17" s="62" t="s">
        <v>67</v>
      </c>
      <c r="G17" s="58">
        <v>0</v>
      </c>
      <c r="H17" s="58">
        <v>6</v>
      </c>
      <c r="I17" s="58">
        <v>0</v>
      </c>
      <c r="J17" s="58">
        <v>0</v>
      </c>
      <c r="K17" s="58">
        <v>0</v>
      </c>
      <c r="L17" s="58">
        <f>SUBTOTAL(9,G17:K17)</f>
        <v>6</v>
      </c>
      <c r="M17" s="59">
        <f>L17*$T$7</f>
        <v>0.0013888888888888887</v>
      </c>
      <c r="N17" s="59">
        <v>0.003321759259259259</v>
      </c>
      <c r="O17" s="17">
        <f>M17+N17</f>
        <v>0.004710648148148148</v>
      </c>
      <c r="P17" s="98">
        <f>O17+O19</f>
        <v>0.009930555555555554</v>
      </c>
      <c r="Q17" s="113" t="s">
        <v>101</v>
      </c>
      <c r="R17" s="113" t="s">
        <v>100</v>
      </c>
      <c r="S17" s="2"/>
      <c r="T17" s="2"/>
      <c r="U17" s="4"/>
    </row>
    <row r="18" spans="1:21" ht="38.25" customHeight="1" thickBot="1">
      <c r="A18" s="82"/>
      <c r="B18" s="78" t="s">
        <v>98</v>
      </c>
      <c r="C18" s="32" t="s">
        <v>35</v>
      </c>
      <c r="D18" s="28" t="s">
        <v>88</v>
      </c>
      <c r="E18" s="18" t="s">
        <v>48</v>
      </c>
      <c r="F18" s="50" t="s">
        <v>53</v>
      </c>
      <c r="G18" s="7">
        <v>0</v>
      </c>
      <c r="H18" s="7">
        <v>6</v>
      </c>
      <c r="I18" s="7">
        <v>0</v>
      </c>
      <c r="J18" s="7">
        <v>0</v>
      </c>
      <c r="K18" s="7">
        <v>0</v>
      </c>
      <c r="L18" s="7">
        <f>SUBTOTAL(9,G18:K18)</f>
        <v>6</v>
      </c>
      <c r="M18" s="8">
        <f>L18*$T$7</f>
        <v>0.0013888888888888887</v>
      </c>
      <c r="N18" s="8">
        <v>0.0044907407407407405</v>
      </c>
      <c r="O18" s="9">
        <f>M18+N18</f>
        <v>0.005879629629629629</v>
      </c>
      <c r="P18" s="9"/>
      <c r="Q18" s="7"/>
      <c r="R18" s="13">
        <v>6</v>
      </c>
      <c r="S18" s="2"/>
      <c r="T18" s="2"/>
      <c r="U18" s="4"/>
    </row>
    <row r="19" spans="1:20" ht="36.75" customHeight="1" thickBot="1">
      <c r="A19" s="14"/>
      <c r="B19" s="77" t="s">
        <v>99</v>
      </c>
      <c r="C19" s="40" t="s">
        <v>35</v>
      </c>
      <c r="D19" s="41" t="s">
        <v>88</v>
      </c>
      <c r="E19" s="53" t="s">
        <v>48</v>
      </c>
      <c r="F19" s="50" t="s">
        <v>53</v>
      </c>
      <c r="G19" s="39">
        <v>0</v>
      </c>
      <c r="H19" s="39">
        <v>0</v>
      </c>
      <c r="I19" s="39">
        <v>3</v>
      </c>
      <c r="J19" s="39">
        <v>0</v>
      </c>
      <c r="K19" s="39">
        <v>1</v>
      </c>
      <c r="L19" s="39">
        <f>SUBTOTAL(9,G19:K19)</f>
        <v>4</v>
      </c>
      <c r="M19" s="43">
        <f>L19*$T$7</f>
        <v>0.0009259259259259259</v>
      </c>
      <c r="N19" s="43">
        <v>0.004293981481481481</v>
      </c>
      <c r="O19" s="44">
        <f>M19+N19</f>
        <v>0.005219907407407407</v>
      </c>
      <c r="P19" s="44"/>
      <c r="Q19" s="39"/>
      <c r="R19" s="2">
        <v>4</v>
      </c>
      <c r="S19" s="13"/>
      <c r="T19" s="13"/>
    </row>
    <row r="20" spans="1:20" ht="39.75" customHeight="1">
      <c r="A20" s="74">
        <v>7</v>
      </c>
      <c r="B20" s="79" t="s">
        <v>93</v>
      </c>
      <c r="C20" s="60" t="s">
        <v>13</v>
      </c>
      <c r="D20" s="55" t="s">
        <v>43</v>
      </c>
      <c r="E20" s="56" t="s">
        <v>48</v>
      </c>
      <c r="F20" s="62" t="s">
        <v>53</v>
      </c>
      <c r="G20" s="58">
        <v>0</v>
      </c>
      <c r="H20" s="58">
        <v>0</v>
      </c>
      <c r="I20" s="58">
        <v>1</v>
      </c>
      <c r="J20" s="58">
        <v>5</v>
      </c>
      <c r="K20" s="58">
        <v>4</v>
      </c>
      <c r="L20" s="58">
        <f>SUBTOTAL(9,G20:K20)</f>
        <v>10</v>
      </c>
      <c r="M20" s="59">
        <f>L20*$T$7</f>
        <v>0.0023148148148148147</v>
      </c>
      <c r="N20" s="59">
        <v>0.008449074074074074</v>
      </c>
      <c r="O20" s="17">
        <f>M20+N20</f>
        <v>0.010763888888888889</v>
      </c>
      <c r="P20" s="31">
        <f>O21+O20</f>
        <v>0.01800925925925926</v>
      </c>
      <c r="Q20" s="58">
        <v>8</v>
      </c>
      <c r="R20" s="2">
        <v>14</v>
      </c>
      <c r="S20" s="13"/>
      <c r="T20" s="13"/>
    </row>
    <row r="21" spans="1:20" ht="39.75" customHeight="1" thickBot="1">
      <c r="A21" s="14"/>
      <c r="B21" s="77" t="s">
        <v>94</v>
      </c>
      <c r="C21" s="40" t="s">
        <v>13</v>
      </c>
      <c r="D21" s="41" t="s">
        <v>43</v>
      </c>
      <c r="E21" s="53" t="s">
        <v>48</v>
      </c>
      <c r="F21" s="50" t="s">
        <v>53</v>
      </c>
      <c r="G21" s="39">
        <v>0</v>
      </c>
      <c r="H21" s="39">
        <v>3</v>
      </c>
      <c r="I21" s="39">
        <v>0</v>
      </c>
      <c r="J21" s="39">
        <v>0</v>
      </c>
      <c r="K21" s="39">
        <v>2</v>
      </c>
      <c r="L21" s="39">
        <f>SUBTOTAL(9,G21:K21)</f>
        <v>5</v>
      </c>
      <c r="M21" s="43">
        <f>L21*$T$7</f>
        <v>0.0011574074074074073</v>
      </c>
      <c r="N21" s="43">
        <v>0.006087962962962964</v>
      </c>
      <c r="O21" s="44">
        <f>M21+N21</f>
        <v>0.007245370370370372</v>
      </c>
      <c r="Q21" s="39"/>
      <c r="R21" s="2">
        <v>9</v>
      </c>
      <c r="S21" s="2"/>
      <c r="T21" s="2"/>
    </row>
    <row r="22" spans="1:20" ht="39.75" customHeight="1" thickBot="1">
      <c r="A22" s="74">
        <v>8</v>
      </c>
      <c r="B22" s="79" t="s">
        <v>103</v>
      </c>
      <c r="C22" s="54" t="s">
        <v>82</v>
      </c>
      <c r="D22" s="55" t="s">
        <v>112</v>
      </c>
      <c r="E22" s="56" t="s">
        <v>48</v>
      </c>
      <c r="F22" s="62" t="s">
        <v>53</v>
      </c>
      <c r="G22" s="58">
        <v>0</v>
      </c>
      <c r="H22" s="58">
        <v>0</v>
      </c>
      <c r="I22" s="58">
        <v>0</v>
      </c>
      <c r="J22" s="58">
        <v>0</v>
      </c>
      <c r="K22" s="64">
        <v>6</v>
      </c>
      <c r="L22" s="64">
        <f>SUBTOTAL(9,G22:K22)</f>
        <v>6</v>
      </c>
      <c r="M22" s="65">
        <f>L22*$T$7</f>
        <v>0.0013888888888888887</v>
      </c>
      <c r="N22" s="65">
        <v>0.0059490740740740745</v>
      </c>
      <c r="O22" s="66">
        <f>M22+N22</f>
        <v>0.007337962962962963</v>
      </c>
      <c r="P22" s="99">
        <f>O22+O24</f>
        <v>0.013125000000000001</v>
      </c>
      <c r="Q22" s="64">
        <v>5</v>
      </c>
      <c r="R22" s="2">
        <v>10</v>
      </c>
      <c r="S22" s="2"/>
      <c r="T22" s="2"/>
    </row>
    <row r="23" spans="1:20" ht="42.75" customHeight="1" thickBot="1">
      <c r="A23" s="84"/>
      <c r="B23" s="75" t="s">
        <v>104</v>
      </c>
      <c r="C23" s="33" t="s">
        <v>82</v>
      </c>
      <c r="D23" s="55" t="s">
        <v>112</v>
      </c>
      <c r="E23" s="18" t="s">
        <v>48</v>
      </c>
      <c r="F23" s="19" t="s">
        <v>53</v>
      </c>
      <c r="G23" s="19">
        <v>0</v>
      </c>
      <c r="H23" s="19">
        <v>4</v>
      </c>
      <c r="I23" s="19">
        <v>0</v>
      </c>
      <c r="J23" s="19">
        <v>4</v>
      </c>
      <c r="K23" s="19">
        <v>4</v>
      </c>
      <c r="L23" s="7">
        <f>SUBTOTAL(9,G23:K23)</f>
        <v>12</v>
      </c>
      <c r="M23" s="8">
        <f>L23*$T$7</f>
        <v>0.0027777777777777775</v>
      </c>
      <c r="N23" s="8">
        <v>0.0067476851851851856</v>
      </c>
      <c r="O23" s="9">
        <f aca="true" t="shared" si="0" ref="O23:O31">M23+N23</f>
        <v>0.009525462962962963</v>
      </c>
      <c r="P23" s="9"/>
      <c r="Q23" s="7"/>
      <c r="R23" s="2">
        <v>13</v>
      </c>
      <c r="S23" s="2"/>
      <c r="T23" s="2"/>
    </row>
    <row r="24" spans="1:20" ht="42" customHeight="1" thickBot="1">
      <c r="A24" s="63"/>
      <c r="B24" s="73" t="s">
        <v>105</v>
      </c>
      <c r="C24" s="49" t="s">
        <v>82</v>
      </c>
      <c r="D24" s="41" t="s">
        <v>29</v>
      </c>
      <c r="E24" s="53" t="s">
        <v>48</v>
      </c>
      <c r="F24" s="42" t="s">
        <v>67</v>
      </c>
      <c r="G24" s="42">
        <v>0</v>
      </c>
      <c r="H24" s="42">
        <v>0</v>
      </c>
      <c r="I24" s="42">
        <v>0</v>
      </c>
      <c r="J24" s="42">
        <v>0</v>
      </c>
      <c r="K24" s="67">
        <v>0</v>
      </c>
      <c r="L24" s="14">
        <f>SUBTOTAL(9,G24:K24)</f>
        <v>0</v>
      </c>
      <c r="M24" s="21">
        <f>L24*$T$7</f>
        <v>0</v>
      </c>
      <c r="N24" s="21">
        <v>0.005787037037037038</v>
      </c>
      <c r="O24" s="15">
        <f t="shared" si="0"/>
        <v>0.005787037037037038</v>
      </c>
      <c r="P24" s="15"/>
      <c r="Q24" s="14"/>
      <c r="R24" s="113" t="s">
        <v>102</v>
      </c>
      <c r="S24" s="13"/>
      <c r="T24" s="13"/>
    </row>
    <row r="25" spans="1:20" ht="42" customHeight="1" thickBot="1">
      <c r="A25" s="85">
        <v>9</v>
      </c>
      <c r="B25" s="110" t="s">
        <v>106</v>
      </c>
      <c r="C25" s="60" t="s">
        <v>23</v>
      </c>
      <c r="D25" s="55" t="s">
        <v>107</v>
      </c>
      <c r="E25" s="56" t="s">
        <v>48</v>
      </c>
      <c r="F25" s="57" t="s">
        <v>53</v>
      </c>
      <c r="G25" s="57">
        <v>0</v>
      </c>
      <c r="H25" s="57">
        <v>0</v>
      </c>
      <c r="I25" s="57">
        <v>0</v>
      </c>
      <c r="J25" s="57">
        <v>1</v>
      </c>
      <c r="K25" s="57">
        <v>3</v>
      </c>
      <c r="L25" s="64">
        <f>SUBTOTAL(9,G25:K25)</f>
        <v>4</v>
      </c>
      <c r="M25" s="65">
        <f>L25*$T$7</f>
        <v>0.0009259259259259259</v>
      </c>
      <c r="N25" s="65">
        <v>0.0059490740740740745</v>
      </c>
      <c r="O25" s="66">
        <f t="shared" si="0"/>
        <v>0.006875</v>
      </c>
      <c r="P25" s="99">
        <f>O27+O26</f>
        <v>0.010439814814814815</v>
      </c>
      <c r="Q25" s="113" t="s">
        <v>102</v>
      </c>
      <c r="R25" s="2">
        <v>8</v>
      </c>
      <c r="S25" s="13"/>
      <c r="T25" s="13"/>
    </row>
    <row r="26" spans="1:20" ht="42" customHeight="1" thickBot="1">
      <c r="A26" s="84"/>
      <c r="B26" s="75" t="s">
        <v>108</v>
      </c>
      <c r="C26" s="32" t="s">
        <v>23</v>
      </c>
      <c r="D26" s="55" t="s">
        <v>107</v>
      </c>
      <c r="E26" s="18" t="s">
        <v>48</v>
      </c>
      <c r="F26" s="19" t="s">
        <v>53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7">
        <f>SUBTOTAL(9,G26:K26)</f>
        <v>0</v>
      </c>
      <c r="M26" s="8">
        <f>L26*$T$7</f>
        <v>0</v>
      </c>
      <c r="N26" s="8">
        <v>0.004386574074074074</v>
      </c>
      <c r="O26" s="9">
        <f t="shared" si="0"/>
        <v>0.004386574074074074</v>
      </c>
      <c r="P26" s="9"/>
      <c r="Q26" s="7"/>
      <c r="R26" s="113" t="s">
        <v>100</v>
      </c>
      <c r="S26" s="13"/>
      <c r="T26" s="13"/>
    </row>
    <row r="27" spans="1:20" ht="41.25" customHeight="1" thickBot="1">
      <c r="A27" s="63"/>
      <c r="B27" s="73" t="s">
        <v>109</v>
      </c>
      <c r="C27" s="40" t="s">
        <v>23</v>
      </c>
      <c r="D27" s="55" t="s">
        <v>107</v>
      </c>
      <c r="E27" s="53" t="s">
        <v>48</v>
      </c>
      <c r="F27" s="19" t="s">
        <v>53</v>
      </c>
      <c r="G27" s="42">
        <v>0</v>
      </c>
      <c r="H27" s="42">
        <v>0</v>
      </c>
      <c r="I27" s="42">
        <v>3</v>
      </c>
      <c r="J27" s="42">
        <v>0</v>
      </c>
      <c r="K27" s="42">
        <v>0</v>
      </c>
      <c r="L27" s="14">
        <f>SUBTOTAL(9,G27:K27)</f>
        <v>3</v>
      </c>
      <c r="M27" s="21">
        <f>L27*$T$7</f>
        <v>0.0006944444444444444</v>
      </c>
      <c r="N27" s="21">
        <v>0.005358796296296296</v>
      </c>
      <c r="O27" s="15">
        <f t="shared" si="0"/>
        <v>0.006053240740740741</v>
      </c>
      <c r="P27" s="15"/>
      <c r="Q27" s="14"/>
      <c r="R27" s="2">
        <v>7</v>
      </c>
      <c r="S27" s="13"/>
      <c r="T27" s="13"/>
    </row>
    <row r="28" spans="1:20" ht="43.5" thickBot="1">
      <c r="A28" s="85">
        <v>10</v>
      </c>
      <c r="B28" s="79" t="s">
        <v>83</v>
      </c>
      <c r="C28" s="60" t="s">
        <v>31</v>
      </c>
      <c r="D28" s="55" t="s">
        <v>32</v>
      </c>
      <c r="E28" s="56" t="s">
        <v>48</v>
      </c>
      <c r="F28" s="57" t="s">
        <v>53</v>
      </c>
      <c r="G28" s="57">
        <v>0</v>
      </c>
      <c r="H28" s="57">
        <v>0</v>
      </c>
      <c r="I28" s="57">
        <v>0</v>
      </c>
      <c r="J28" s="57">
        <v>0</v>
      </c>
      <c r="K28" s="57">
        <v>1</v>
      </c>
      <c r="L28" s="64">
        <f>SUBTOTAL(9,G28:K28)</f>
        <v>1</v>
      </c>
      <c r="M28" s="65">
        <f>L28*$T$7</f>
        <v>0.00023148148148148146</v>
      </c>
      <c r="N28" s="65">
        <v>0.005104166666666667</v>
      </c>
      <c r="O28" s="66">
        <f t="shared" si="0"/>
        <v>0.005335648148148148</v>
      </c>
      <c r="P28" s="99">
        <f>O28+O29</f>
        <v>0.009780092592592594</v>
      </c>
      <c r="Q28" s="113" t="s">
        <v>100</v>
      </c>
      <c r="R28" s="2">
        <v>5</v>
      </c>
      <c r="S28" s="13"/>
      <c r="T28" s="13"/>
    </row>
    <row r="29" spans="1:20" ht="43.5" thickBot="1">
      <c r="A29" s="63"/>
      <c r="B29" s="77" t="s">
        <v>84</v>
      </c>
      <c r="C29" s="40" t="s">
        <v>31</v>
      </c>
      <c r="D29" s="41" t="s">
        <v>32</v>
      </c>
      <c r="E29" s="53" t="s">
        <v>48</v>
      </c>
      <c r="F29" s="42" t="s">
        <v>53</v>
      </c>
      <c r="G29" s="42">
        <v>0</v>
      </c>
      <c r="H29" s="42">
        <v>0</v>
      </c>
      <c r="I29" s="42">
        <v>0</v>
      </c>
      <c r="J29" s="42">
        <v>0</v>
      </c>
      <c r="K29" s="42">
        <v>1</v>
      </c>
      <c r="L29" s="39">
        <f>SUBTOTAL(9,G29:K29)</f>
        <v>1</v>
      </c>
      <c r="M29" s="43">
        <f>L29*$T$7</f>
        <v>0.00023148148148148146</v>
      </c>
      <c r="N29" s="43">
        <v>0.004212962962962963</v>
      </c>
      <c r="O29" s="44">
        <f t="shared" si="0"/>
        <v>0.0044444444444444444</v>
      </c>
      <c r="P29" s="44"/>
      <c r="Q29" s="39"/>
      <c r="R29" s="113" t="s">
        <v>101</v>
      </c>
      <c r="S29" s="13"/>
      <c r="T29" s="13"/>
    </row>
    <row r="30" spans="1:20" ht="63" customHeight="1">
      <c r="A30" s="85">
        <v>11</v>
      </c>
      <c r="B30" s="79" t="s">
        <v>80</v>
      </c>
      <c r="C30" s="60" t="s">
        <v>34</v>
      </c>
      <c r="D30" s="55" t="s">
        <v>33</v>
      </c>
      <c r="E30" s="56" t="s">
        <v>48</v>
      </c>
      <c r="F30" s="38" t="s">
        <v>53</v>
      </c>
      <c r="G30" s="57">
        <v>0</v>
      </c>
      <c r="H30" s="57">
        <v>0</v>
      </c>
      <c r="I30" s="57">
        <v>0</v>
      </c>
      <c r="J30" s="57">
        <v>7</v>
      </c>
      <c r="K30" s="57">
        <v>0</v>
      </c>
      <c r="L30" s="14">
        <f>SUBTOTAL(9,G30:K30)</f>
        <v>7</v>
      </c>
      <c r="M30" s="21">
        <f>L30*$T$7</f>
        <v>0.0016203703703703703</v>
      </c>
      <c r="N30" s="21">
        <v>0.005914351851851852</v>
      </c>
      <c r="O30" s="15">
        <f t="shared" si="0"/>
        <v>0.007534722222222222</v>
      </c>
      <c r="P30" s="31">
        <f>O30+O31</f>
        <v>0.016516203703703707</v>
      </c>
      <c r="Q30" s="14">
        <v>7</v>
      </c>
      <c r="R30" s="2">
        <v>11</v>
      </c>
      <c r="S30" s="13"/>
      <c r="T30" s="13"/>
    </row>
    <row r="31" spans="1:20" ht="64.5" customHeight="1" thickBot="1">
      <c r="A31" s="63"/>
      <c r="B31" s="77" t="s">
        <v>81</v>
      </c>
      <c r="C31" s="40" t="s">
        <v>34</v>
      </c>
      <c r="D31" s="41" t="s">
        <v>33</v>
      </c>
      <c r="E31" s="53" t="s">
        <v>48</v>
      </c>
      <c r="F31" s="42" t="s">
        <v>53</v>
      </c>
      <c r="G31" s="42">
        <v>0</v>
      </c>
      <c r="H31" s="42">
        <v>6</v>
      </c>
      <c r="I31" s="42">
        <v>0</v>
      </c>
      <c r="J31" s="42">
        <v>0</v>
      </c>
      <c r="K31" s="42">
        <v>6</v>
      </c>
      <c r="L31" s="68">
        <f>SUBTOTAL(9,G31:K31)</f>
        <v>12</v>
      </c>
      <c r="M31" s="69">
        <f>L31*$T$7</f>
        <v>0.0027777777777777775</v>
      </c>
      <c r="N31" s="69">
        <v>0.006203703703703704</v>
      </c>
      <c r="O31" s="44">
        <f t="shared" si="0"/>
        <v>0.008981481481481483</v>
      </c>
      <c r="P31" s="44"/>
      <c r="Q31" s="39"/>
      <c r="R31" s="42">
        <v>5</v>
      </c>
      <c r="S31" s="2"/>
      <c r="T31" s="2"/>
    </row>
    <row r="32" spans="19:20" ht="14.25">
      <c r="S32" s="2"/>
      <c r="T32" s="2"/>
    </row>
    <row r="33" spans="19:20" ht="33.75" customHeight="1">
      <c r="S33" s="2"/>
      <c r="T33" s="2"/>
    </row>
    <row r="34" spans="19:20" ht="33.75" customHeight="1">
      <c r="S34" s="13"/>
      <c r="T34" s="13"/>
    </row>
    <row r="35" spans="19:20" ht="34.5" customHeight="1">
      <c r="S35" s="13"/>
      <c r="T35" s="13"/>
    </row>
    <row r="36" spans="19:20" ht="36" customHeight="1">
      <c r="S36" s="13"/>
      <c r="T36" s="13"/>
    </row>
    <row r="37" spans="19:20" ht="42.75" customHeight="1">
      <c r="S37" s="13"/>
      <c r="T37" s="13"/>
    </row>
    <row r="38" spans="19:20" ht="42.75" customHeight="1">
      <c r="S38" s="13"/>
      <c r="T38" s="13"/>
    </row>
    <row r="39" spans="19:20" ht="45.75" customHeight="1">
      <c r="S39" s="13"/>
      <c r="T39" s="13"/>
    </row>
    <row r="40" spans="19:20" ht="39" customHeight="1">
      <c r="S40" s="13"/>
      <c r="T40" s="13"/>
    </row>
    <row r="41" spans="19:20" ht="63" customHeight="1">
      <c r="S41" s="2"/>
      <c r="T41" s="2"/>
    </row>
    <row r="42" spans="19:20" ht="63.75" customHeight="1">
      <c r="S42" s="2"/>
      <c r="T42" s="2"/>
    </row>
    <row r="43" spans="19:20" ht="63.75" customHeight="1">
      <c r="S43" s="2"/>
      <c r="T43" s="2"/>
    </row>
    <row r="44" spans="19:20" ht="54" customHeight="1">
      <c r="S44" s="2"/>
      <c r="T44" s="2"/>
    </row>
    <row r="45" spans="19:20" ht="49.5" customHeight="1">
      <c r="S45" s="2"/>
      <c r="T45" s="2"/>
    </row>
    <row r="46" spans="19:20" ht="56.25" customHeight="1">
      <c r="S46" s="2"/>
      <c r="T46" s="2"/>
    </row>
    <row r="47" spans="19:20" ht="14.25">
      <c r="S47" s="2"/>
      <c r="T47" s="2"/>
    </row>
    <row r="48" spans="19:20" ht="14.25">
      <c r="S48" s="2"/>
      <c r="T48" s="2"/>
    </row>
    <row r="49" spans="19:20" ht="59.25" customHeight="1">
      <c r="S49" s="2"/>
      <c r="T49" s="2"/>
    </row>
    <row r="50" spans="19:20" ht="60.75" customHeight="1">
      <c r="S50" s="2"/>
      <c r="T50" s="2"/>
    </row>
    <row r="51" spans="1:17" ht="14.25">
      <c r="A51" s="29"/>
      <c r="B51" s="104"/>
      <c r="C51" s="105"/>
      <c r="D51" s="106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</row>
    <row r="52" spans="1:17" ht="14.25">
      <c r="A52" s="29"/>
      <c r="B52" s="104"/>
      <c r="C52" s="105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</row>
    <row r="53" spans="1:17" ht="14.25">
      <c r="A53" s="29"/>
      <c r="B53" s="104"/>
      <c r="C53" s="105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</row>
    <row r="54" spans="1:17" ht="14.25">
      <c r="A54" s="29"/>
      <c r="B54" s="104"/>
      <c r="C54" s="105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</row>
    <row r="55" spans="1:17" ht="14.25">
      <c r="A55" s="29"/>
      <c r="B55" s="104"/>
      <c r="C55" s="105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</row>
    <row r="56" spans="1:17" ht="14.25">
      <c r="A56" s="29"/>
      <c r="B56" s="104"/>
      <c r="C56" s="105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</row>
    <row r="57" spans="1:17" ht="14.25">
      <c r="A57" s="29"/>
      <c r="B57" s="104"/>
      <c r="C57" s="105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</row>
    <row r="58" spans="1:17" ht="14.25">
      <c r="A58" s="29"/>
      <c r="B58" s="104"/>
      <c r="C58" s="105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</row>
    <row r="59" spans="1:17" ht="14.25">
      <c r="A59" s="29"/>
      <c r="B59" s="104"/>
      <c r="C59" s="105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</row>
    <row r="60" spans="1:17" ht="14.25">
      <c r="A60" s="29"/>
      <c r="B60" s="104"/>
      <c r="C60" s="105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</row>
    <row r="61" spans="1:17" ht="14.25">
      <c r="A61" s="29"/>
      <c r="B61" s="104"/>
      <c r="C61" s="105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</row>
    <row r="62" spans="1:17" ht="14.25">
      <c r="A62" s="29"/>
      <c r="B62" s="104"/>
      <c r="C62" s="105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</row>
    <row r="63" spans="1:17" ht="14.25">
      <c r="A63" s="29"/>
      <c r="B63" s="104"/>
      <c r="C63" s="105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spans="1:17" ht="14.25">
      <c r="A64" s="29"/>
      <c r="B64" s="104"/>
      <c r="C64" s="105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</row>
    <row r="65" spans="1:17" ht="14.25">
      <c r="A65" s="29"/>
      <c r="B65" s="104"/>
      <c r="C65" s="105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</row>
    <row r="66" spans="1:17" ht="14.25">
      <c r="A66" s="29"/>
      <c r="B66" s="104"/>
      <c r="C66" s="105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</row>
    <row r="67" spans="1:17" ht="14.25">
      <c r="A67" s="29"/>
      <c r="B67" s="104"/>
      <c r="C67" s="105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</row>
    <row r="68" ht="13.5" customHeight="1"/>
  </sheetData>
  <autoFilter ref="A6:T49"/>
  <printOptions/>
  <pageMargins left="0.27" right="0.15" top="0.32" bottom="0.22" header="0.34" footer="0.23"/>
  <pageSetup orientation="landscape" paperSize="9" scale="96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2017-02-01T13:03:50Z</cp:lastPrinted>
  <dcterms:created xsi:type="dcterms:W3CDTF">2015-02-25T07:40:12Z</dcterms:created>
  <dcterms:modified xsi:type="dcterms:W3CDTF">2017-02-01T13:55:15Z</dcterms:modified>
  <cp:category/>
  <cp:version/>
  <cp:contentType/>
  <cp:contentStatus/>
</cp:coreProperties>
</file>